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310"/>
  </bookViews>
  <sheets>
    <sheet name="Úrslit" sheetId="1" r:id="rId1"/>
    <sheet name="Heimsmet karla" sheetId="2" r:id="rId2"/>
    <sheet name="Heimsmet kvenna" sheetId="3" r:id="rId3"/>
  </sheets>
  <definedNames>
    <definedName name="_xlnm._FilterDatabase" localSheetId="0" hidden="1">Úrslit!$A$1:$U$197</definedName>
  </definedNames>
  <calcPr calcId="144525"/>
</workbook>
</file>

<file path=xl/calcChain.xml><?xml version="1.0" encoding="utf-8"?>
<calcChain xmlns="http://schemas.openxmlformats.org/spreadsheetml/2006/main">
  <c r="I70" i="1" l="1"/>
  <c r="I90" i="1"/>
  <c r="I10" i="1"/>
  <c r="I129" i="1" l="1"/>
  <c r="I91" i="1"/>
  <c r="K79" i="1"/>
  <c r="N79" i="1" s="1"/>
  <c r="I79" i="1"/>
  <c r="I49" i="1"/>
  <c r="I6" i="1"/>
  <c r="K153" i="1" l="1"/>
  <c r="K154" i="1"/>
  <c r="K155" i="1"/>
  <c r="K156" i="1"/>
  <c r="K158" i="1"/>
  <c r="K159" i="1"/>
  <c r="K160" i="1"/>
  <c r="K161" i="1"/>
  <c r="K164" i="1"/>
  <c r="K165" i="1"/>
  <c r="K166" i="1"/>
  <c r="K167" i="1"/>
  <c r="K169" i="1"/>
  <c r="K170" i="1"/>
  <c r="K171" i="1"/>
  <c r="K172" i="1"/>
  <c r="K41" i="1" l="1"/>
  <c r="K14" i="1"/>
  <c r="K126" i="1"/>
  <c r="K129" i="1"/>
  <c r="I81" i="1"/>
  <c r="K81" i="1" s="1"/>
  <c r="I41" i="1"/>
  <c r="I193" i="1"/>
  <c r="K193" i="1" s="1"/>
  <c r="I189" i="1"/>
  <c r="K189" i="1" s="1"/>
  <c r="I188" i="1"/>
  <c r="K188" i="1" s="1"/>
  <c r="I194" i="1"/>
  <c r="K194" i="1" s="1"/>
  <c r="I192" i="1"/>
  <c r="K192" i="1" s="1"/>
  <c r="I191" i="1"/>
  <c r="K191" i="1" s="1"/>
  <c r="I187" i="1"/>
  <c r="K187" i="1" s="1"/>
  <c r="I186" i="1"/>
  <c r="K186" i="1" s="1"/>
  <c r="I183" i="1"/>
  <c r="K183" i="1" s="1"/>
  <c r="I182" i="1"/>
  <c r="K182" i="1" s="1"/>
  <c r="I181" i="1"/>
  <c r="K181" i="1" s="1"/>
  <c r="I180" i="1"/>
  <c r="K180" i="1" s="1"/>
  <c r="I178" i="1"/>
  <c r="K178" i="1" s="1"/>
  <c r="I177" i="1"/>
  <c r="K177" i="1" s="1"/>
  <c r="I176" i="1"/>
  <c r="K176" i="1" s="1"/>
  <c r="I175" i="1"/>
  <c r="K175" i="1" s="1"/>
  <c r="I147" i="1"/>
  <c r="K147" i="1" s="1"/>
  <c r="I144" i="1"/>
  <c r="K144" i="1" s="1"/>
  <c r="I150" i="1"/>
  <c r="K150" i="1" s="1"/>
  <c r="I149" i="1"/>
  <c r="K149" i="1" s="1"/>
  <c r="I148" i="1"/>
  <c r="K148" i="1" s="1"/>
  <c r="I145" i="1"/>
  <c r="K145" i="1" s="1"/>
  <c r="I143" i="1"/>
  <c r="K143" i="1" s="1"/>
  <c r="I140" i="1"/>
  <c r="K140" i="1" s="1"/>
  <c r="I139" i="1"/>
  <c r="K139" i="1" s="1"/>
  <c r="I138" i="1"/>
  <c r="K138" i="1" s="1"/>
  <c r="I137" i="1"/>
  <c r="K137" i="1" s="1"/>
  <c r="I135" i="1"/>
  <c r="K135" i="1" s="1"/>
  <c r="I134" i="1"/>
  <c r="K134" i="1" s="1"/>
  <c r="I133" i="1"/>
  <c r="K133" i="1" s="1"/>
  <c r="I132" i="1"/>
  <c r="K132" i="1" s="1"/>
  <c r="I127" i="1"/>
  <c r="K127" i="1" s="1"/>
  <c r="I128" i="1"/>
  <c r="K128" i="1" s="1"/>
  <c r="I126" i="1"/>
  <c r="I124" i="1"/>
  <c r="K124" i="1" s="1"/>
  <c r="I123" i="1"/>
  <c r="K123" i="1" s="1"/>
  <c r="I122" i="1"/>
  <c r="K122" i="1" s="1"/>
  <c r="I119" i="1"/>
  <c r="K119" i="1" s="1"/>
  <c r="I116" i="1"/>
  <c r="K116" i="1" s="1"/>
  <c r="I114" i="1"/>
  <c r="K114" i="1" s="1"/>
  <c r="I113" i="1"/>
  <c r="K113" i="1" s="1"/>
  <c r="I118" i="1"/>
  <c r="K118" i="1" s="1"/>
  <c r="I117" i="1"/>
  <c r="K117" i="1" s="1"/>
  <c r="I112" i="1"/>
  <c r="K112" i="1" s="1"/>
  <c r="I111" i="1"/>
  <c r="K111" i="1" s="1"/>
  <c r="I108" i="1"/>
  <c r="K108" i="1" s="1"/>
  <c r="I103" i="1"/>
  <c r="K103" i="1" s="1"/>
  <c r="I101" i="1"/>
  <c r="K101" i="1" s="1"/>
  <c r="I107" i="1"/>
  <c r="K107" i="1" s="1"/>
  <c r="I106" i="1"/>
  <c r="K106" i="1" s="1"/>
  <c r="I105" i="1"/>
  <c r="K105" i="1" s="1"/>
  <c r="I102" i="1"/>
  <c r="K102" i="1" s="1"/>
  <c r="I100" i="1"/>
  <c r="K100" i="1" s="1"/>
  <c r="K91" i="1"/>
  <c r="K90" i="1"/>
  <c r="I97" i="1"/>
  <c r="K97" i="1" s="1"/>
  <c r="I96" i="1"/>
  <c r="K96" i="1" s="1"/>
  <c r="I95" i="1"/>
  <c r="K95" i="1" s="1"/>
  <c r="I94" i="1"/>
  <c r="K94" i="1" s="1"/>
  <c r="I92" i="1"/>
  <c r="K92" i="1" s="1"/>
  <c r="I89" i="1"/>
  <c r="K89" i="1" s="1"/>
  <c r="I86" i="1"/>
  <c r="K86" i="1" s="1"/>
  <c r="I85" i="1"/>
  <c r="K85" i="1" s="1"/>
  <c r="I84" i="1"/>
  <c r="K84" i="1" s="1"/>
  <c r="I82" i="1"/>
  <c r="K82" i="1" s="1"/>
  <c r="I80" i="1"/>
  <c r="K80" i="1" s="1"/>
  <c r="I75" i="1"/>
  <c r="K75" i="1" s="1"/>
  <c r="I74" i="1"/>
  <c r="K74" i="1" s="1"/>
  <c r="I73" i="1"/>
  <c r="K73" i="1" s="1"/>
  <c r="I71" i="1"/>
  <c r="K71" i="1" s="1"/>
  <c r="I69" i="1"/>
  <c r="K69" i="1" s="1"/>
  <c r="I76" i="1"/>
  <c r="K76" i="1" s="1"/>
  <c r="K70" i="1"/>
  <c r="I68" i="1"/>
  <c r="K68" i="1" s="1"/>
  <c r="I62" i="1"/>
  <c r="K62" i="1" s="1"/>
  <c r="I59" i="1"/>
  <c r="K59" i="1" s="1"/>
  <c r="I65" i="1"/>
  <c r="K65" i="1" s="1"/>
  <c r="I64" i="1"/>
  <c r="K64" i="1" s="1"/>
  <c r="I63" i="1"/>
  <c r="K63" i="1" s="1"/>
  <c r="I60" i="1"/>
  <c r="K60" i="1" s="1"/>
  <c r="I58" i="1"/>
  <c r="K58" i="1" s="1"/>
  <c r="I57" i="1"/>
  <c r="K57" i="1" s="1"/>
  <c r="I48" i="1"/>
  <c r="K48" i="1" s="1"/>
  <c r="I54" i="1"/>
  <c r="K54" i="1" s="1"/>
  <c r="I53" i="1"/>
  <c r="K53" i="1" s="1"/>
  <c r="I52" i="1"/>
  <c r="K52" i="1" s="1"/>
  <c r="I51" i="1"/>
  <c r="K51" i="1" s="1"/>
  <c r="K49" i="1"/>
  <c r="I47" i="1"/>
  <c r="K47" i="1" s="1"/>
  <c r="I46" i="1"/>
  <c r="K46" i="1" s="1"/>
  <c r="I43" i="1"/>
  <c r="K43" i="1" s="1"/>
  <c r="I37" i="1"/>
  <c r="K37" i="1" s="1"/>
  <c r="I42" i="1"/>
  <c r="K42" i="1" s="1"/>
  <c r="I40" i="1"/>
  <c r="K40" i="1" s="1"/>
  <c r="I35" i="1"/>
  <c r="K35" i="1" s="1"/>
  <c r="I38" i="1"/>
  <c r="K38" i="1" s="1"/>
  <c r="I36" i="1"/>
  <c r="K36" i="1" s="1"/>
  <c r="I32" i="1"/>
  <c r="K32" i="1" s="1"/>
  <c r="I29" i="1"/>
  <c r="K29" i="1" s="1"/>
  <c r="I26" i="1"/>
  <c r="K26" i="1" s="1"/>
  <c r="I25" i="1"/>
  <c r="K25" i="1" s="1"/>
  <c r="I31" i="1"/>
  <c r="K31" i="1" s="1"/>
  <c r="I30" i="1"/>
  <c r="K30" i="1" s="1"/>
  <c r="I27" i="1"/>
  <c r="K27" i="1" s="1"/>
  <c r="I24" i="1"/>
  <c r="K24" i="1" s="1"/>
  <c r="I21" i="1"/>
  <c r="K21" i="1" s="1"/>
  <c r="I20" i="1"/>
  <c r="K20" i="1" s="1"/>
  <c r="I19" i="1"/>
  <c r="K19" i="1" s="1"/>
  <c r="I18" i="1"/>
  <c r="K18" i="1" s="1"/>
  <c r="I16" i="1"/>
  <c r="K16" i="1" s="1"/>
  <c r="I15" i="1"/>
  <c r="K15" i="1" s="1"/>
  <c r="I14" i="1"/>
  <c r="I11" i="1"/>
  <c r="K11" i="1" s="1"/>
  <c r="K10" i="1"/>
  <c r="K6" i="1"/>
  <c r="I9" i="1"/>
  <c r="K9" i="1" s="1"/>
  <c r="I8" i="1"/>
  <c r="K8" i="1" s="1"/>
  <c r="I5" i="1"/>
  <c r="K5" i="1" s="1"/>
  <c r="I4" i="1"/>
  <c r="K4" i="1" s="1"/>
  <c r="I3" i="1"/>
  <c r="K3" i="1" s="1"/>
  <c r="N193" i="1" l="1"/>
  <c r="N188" i="1"/>
  <c r="N183" i="1"/>
  <c r="N175" i="1"/>
  <c r="N172" i="1"/>
  <c r="N165" i="1"/>
  <c r="N159" i="1"/>
  <c r="N156" i="1"/>
  <c r="N147" i="1"/>
  <c r="N144" i="1"/>
  <c r="N137" i="1"/>
  <c r="N134" i="1"/>
  <c r="N127" i="1"/>
  <c r="N123" i="1"/>
  <c r="N119" i="1"/>
  <c r="N113" i="1"/>
  <c r="N108" i="1"/>
  <c r="N101" i="1"/>
  <c r="N94" i="1"/>
  <c r="N91" i="1"/>
  <c r="N76" i="1"/>
  <c r="N68" i="1"/>
  <c r="N62" i="1"/>
  <c r="N59" i="1"/>
  <c r="N54" i="1"/>
  <c r="N48" i="1"/>
  <c r="N42" i="1"/>
  <c r="N36" i="1"/>
  <c r="N32" i="1"/>
  <c r="N26" i="1"/>
  <c r="N21" i="1"/>
  <c r="N14" i="1"/>
  <c r="N11" i="1"/>
  <c r="N6" i="1"/>
  <c r="M192" i="1"/>
  <c r="M187" i="1"/>
  <c r="M182" i="1"/>
  <c r="M176" i="1"/>
  <c r="M171" i="1"/>
  <c r="M167" i="1"/>
  <c r="M161" i="1"/>
  <c r="M153" i="1"/>
  <c r="M149" i="1"/>
  <c r="M143" i="1"/>
  <c r="M139" i="1"/>
  <c r="M133" i="1"/>
  <c r="M129" i="1"/>
  <c r="M122" i="1"/>
  <c r="M118" i="1"/>
  <c r="M114" i="1"/>
  <c r="M106" i="1"/>
  <c r="M102" i="1"/>
  <c r="M96" i="1"/>
  <c r="M90" i="1"/>
  <c r="M85" i="1"/>
  <c r="M81" i="1"/>
  <c r="M73" i="1"/>
  <c r="M70" i="1"/>
  <c r="M65" i="1"/>
  <c r="M60" i="1"/>
  <c r="M52" i="1"/>
  <c r="M49" i="1"/>
  <c r="M41" i="1"/>
  <c r="M38" i="1"/>
  <c r="M31" i="1"/>
  <c r="M25" i="1"/>
  <c r="M19" i="1"/>
  <c r="M15" i="1"/>
  <c r="M10" i="1"/>
  <c r="M5" i="1"/>
  <c r="P194" i="1"/>
  <c r="P186" i="1"/>
  <c r="P181" i="1"/>
  <c r="P177" i="1"/>
  <c r="P158" i="1"/>
  <c r="P170" i="1"/>
  <c r="P166" i="1"/>
  <c r="P155" i="1"/>
  <c r="P148" i="1"/>
  <c r="P140" i="1"/>
  <c r="P135" i="1"/>
  <c r="P128" i="1"/>
  <c r="P117" i="1"/>
  <c r="P112" i="1"/>
  <c r="P107" i="1"/>
  <c r="P100" i="1"/>
  <c r="P95" i="1"/>
  <c r="P89" i="1"/>
  <c r="P84" i="1"/>
  <c r="P80" i="1"/>
  <c r="P74" i="1"/>
  <c r="P69" i="1"/>
  <c r="P63" i="1"/>
  <c r="P57" i="1"/>
  <c r="P51" i="1"/>
  <c r="P46" i="1"/>
  <c r="P43" i="1"/>
  <c r="P37" i="1"/>
  <c r="P30" i="1"/>
  <c r="P27" i="1"/>
  <c r="P20" i="1"/>
  <c r="P8" i="1"/>
  <c r="P4" i="1"/>
  <c r="O191" i="1"/>
  <c r="O189" i="1"/>
  <c r="O180" i="1"/>
  <c r="O178" i="1"/>
  <c r="O169" i="1"/>
  <c r="O164" i="1"/>
  <c r="O160" i="1"/>
  <c r="O154" i="1"/>
  <c r="O150" i="1"/>
  <c r="O145" i="1"/>
  <c r="O138" i="1"/>
  <c r="O132" i="1"/>
  <c r="O126" i="1"/>
  <c r="O124" i="1"/>
  <c r="O116" i="1"/>
  <c r="O111" i="1"/>
  <c r="O105" i="1"/>
  <c r="O103" i="1"/>
  <c r="O97" i="1"/>
  <c r="O92" i="1"/>
  <c r="O86" i="1"/>
  <c r="O82" i="1"/>
  <c r="O75" i="1"/>
  <c r="O71" i="1"/>
  <c r="O64" i="1"/>
  <c r="O58" i="1"/>
  <c r="O53" i="1"/>
  <c r="O47" i="1"/>
  <c r="O40" i="1"/>
  <c r="O35" i="1"/>
  <c r="O29" i="1"/>
  <c r="O24" i="1"/>
  <c r="O18" i="1"/>
  <c r="O16" i="1"/>
  <c r="O9" i="1"/>
  <c r="O3" i="1"/>
  <c r="T12" i="1" l="1"/>
  <c r="T184" i="1"/>
  <c r="T162" i="1"/>
  <c r="T141" i="1"/>
  <c r="T120" i="1"/>
  <c r="T98" i="1"/>
  <c r="T77" i="1"/>
  <c r="T55" i="1"/>
  <c r="T33" i="1"/>
  <c r="T173" i="1"/>
  <c r="T151" i="1"/>
  <c r="T130" i="1"/>
  <c r="T109" i="1"/>
  <c r="T87" i="1"/>
  <c r="T66" i="1"/>
  <c r="T44" i="1"/>
  <c r="T22" i="1"/>
  <c r="S184" i="1"/>
  <c r="S173" i="1"/>
  <c r="S162" i="1"/>
  <c r="S151" i="1"/>
  <c r="S141" i="1"/>
  <c r="S130" i="1"/>
  <c r="S120" i="1"/>
  <c r="S109" i="1"/>
  <c r="S98" i="1"/>
  <c r="S87" i="1"/>
  <c r="S77" i="1"/>
  <c r="S66" i="1"/>
  <c r="S55" i="1"/>
  <c r="S44" i="1"/>
  <c r="S33" i="1"/>
  <c r="S22" i="1"/>
  <c r="S12" i="1"/>
  <c r="R184" i="1"/>
  <c r="R162" i="1"/>
  <c r="R141" i="1"/>
  <c r="R120" i="1"/>
  <c r="R98" i="1"/>
  <c r="R77" i="1"/>
  <c r="R55" i="1"/>
  <c r="R33" i="1"/>
  <c r="R173" i="1"/>
  <c r="R151" i="1"/>
  <c r="R130" i="1"/>
  <c r="R109" i="1"/>
  <c r="R87" i="1"/>
  <c r="R66" i="1"/>
  <c r="R44" i="1"/>
  <c r="R22" i="1"/>
  <c r="R12" i="1"/>
  <c r="U184" i="1"/>
  <c r="U173" i="1"/>
  <c r="U162" i="1"/>
  <c r="U151" i="1"/>
  <c r="U141" i="1"/>
  <c r="U130" i="1"/>
  <c r="U120" i="1"/>
  <c r="U109" i="1"/>
  <c r="U98" i="1"/>
  <c r="U87" i="1"/>
  <c r="U77" i="1"/>
  <c r="U66" i="1"/>
  <c r="U55" i="1"/>
  <c r="U44" i="1"/>
  <c r="U33" i="1"/>
  <c r="U22" i="1"/>
  <c r="U12" i="1"/>
  <c r="N195" i="1"/>
  <c r="P195" i="1"/>
  <c r="M195" i="1"/>
  <c r="O195" i="1"/>
</calcChain>
</file>

<file path=xl/sharedStrings.xml><?xml version="1.0" encoding="utf-8"?>
<sst xmlns="http://schemas.openxmlformats.org/spreadsheetml/2006/main" count="1504" uniqueCount="198">
  <si>
    <t>Event  1   ...   (Boys 200 SC Meter Freestyle)</t>
  </si>
  <si>
    <t>Kristján Logi Einarsson S14</t>
  </si>
  <si>
    <t>Sundfélagið Óðinn</t>
  </si>
  <si>
    <t>Ösp A</t>
  </si>
  <si>
    <t>Bjarnar Þ Jónsson S14</t>
  </si>
  <si>
    <t>Íþróttafélagið Fjörður</t>
  </si>
  <si>
    <t>Ífr</t>
  </si>
  <si>
    <t>Vilhelm Hafþórsson S14</t>
  </si>
  <si>
    <t>Guðmundur H Hermannsson S-9</t>
  </si>
  <si>
    <t>Event  2   ...   (Girls 200 SC Meter Freestyle)</t>
  </si>
  <si>
    <t>Karen E Jóhannsdóttir S-9sb8</t>
  </si>
  <si>
    <t>Elsa Sigvaldadóttir S14</t>
  </si>
  <si>
    <t>Elísabet Þöll Hrafnsdóttir S14</t>
  </si>
  <si>
    <t>Guðný Halla Jónsdóttir S14</t>
  </si>
  <si>
    <t>Kolbrún A Stefánsdóttir S14</t>
  </si>
  <si>
    <t>Thelma B Björnsdóttir S-6sb5</t>
  </si>
  <si>
    <t>Event  3   ...   (Boys 50 SC Meter Backstroke)</t>
  </si>
  <si>
    <t>Bjarki Skjóldal Þorsteinsson S 14</t>
  </si>
  <si>
    <t>Guðfinnur Karlsson S11</t>
  </si>
  <si>
    <t>Vignir G Hauksson S-6sb5</t>
  </si>
  <si>
    <t>Breki Arnarsson S7</t>
  </si>
  <si>
    <t>Sigurður R Ármannsson S14</t>
  </si>
  <si>
    <t>Marinó I Adolfsson S-8sb7</t>
  </si>
  <si>
    <t>Event  4   ...   (Girls 50 SC Meter Backstroke)</t>
  </si>
  <si>
    <t>Sólveig Guðjónsdóttir S 7</t>
  </si>
  <si>
    <t>Sonja Sigurðardóttir S-5</t>
  </si>
  <si>
    <t>Vaka R Þórsdóttir S11</t>
  </si>
  <si>
    <t>Krístín Jónsdóttir S7</t>
  </si>
  <si>
    <t>Elín F Ólafsdóttir S8</t>
  </si>
  <si>
    <t>Bjarndís S Breiðfjörð S-7 B7</t>
  </si>
  <si>
    <t>H Víglundsdóttir</t>
  </si>
  <si>
    <t>Event  5   ...   (Boys 100 SC Meter Breaststroke)</t>
  </si>
  <si>
    <t>Jón Gunnar Halldórsson S14</t>
  </si>
  <si>
    <t>Björn D Daníelsson S-10 Sb9</t>
  </si>
  <si>
    <t>Róbert Í Jónsson  S14</t>
  </si>
  <si>
    <t>Alex Á Jakobsson S-14</t>
  </si>
  <si>
    <t>Event  6   ...   (Girls 100 SC Meter Breaststroke)</t>
  </si>
  <si>
    <t>Karen Alda Mikaelsdóttir S14</t>
  </si>
  <si>
    <t>Anna K Jensdóttir S-6sb5</t>
  </si>
  <si>
    <t>Bára Sif S Ólafsdóttir S14</t>
  </si>
  <si>
    <t>Matthildur Y ÞorsteinsdóttirS8SB8</t>
  </si>
  <si>
    <t>Bára Erlingsdóttir</t>
  </si>
  <si>
    <t>Lilja Rún Halldórsdóttir S14</t>
  </si>
  <si>
    <t>Þóra M Fransdóttir S14</t>
  </si>
  <si>
    <t>Event  7   ...   (Boys 50 SC Meter Butterfly)</t>
  </si>
  <si>
    <t>Ásmundur Þ Ásmundsson S14</t>
  </si>
  <si>
    <t>Eyþór Þrastarson S-11</t>
  </si>
  <si>
    <t>Event  8   ...   (Girls 50 SC Meter Butterfly)</t>
  </si>
  <si>
    <t>Event  9   ...   (Boys 100 SC Meter Freestyle)</t>
  </si>
  <si>
    <t>Emil S Björnsson S-14</t>
  </si>
  <si>
    <t>Axel Birkir Þórðarson S14</t>
  </si>
  <si>
    <t>Event  10   ...   (Girls 100 SC Meter Freestyle)</t>
  </si>
  <si>
    <t>Aníta Ó Hrafnsdóttir S14</t>
  </si>
  <si>
    <t>Event  11   ...   (Boys 100 SC Meter Backstroke)</t>
  </si>
  <si>
    <t>Agnar M Björgvinsson S14</t>
  </si>
  <si>
    <t>Event  12   ...   (Girls 100 SC Meter Backstroke)</t>
  </si>
  <si>
    <t>Event  13   ...   (Boys 50 SC Meter Breaststroke)</t>
  </si>
  <si>
    <t>Event  14   ...   (Girls 50 SC Meter Breaststroke)</t>
  </si>
  <si>
    <t>Event  15   ...   (Boys 100 SC Meter IM)</t>
  </si>
  <si>
    <t>Event  16   ...   (Girls 100 SC Meter IM)</t>
  </si>
  <si>
    <t>Event  17   ...   (Boys 50 SC Meter Freestyle)</t>
  </si>
  <si>
    <t>Event  18   ...   (Girls 50 SC Meter Freestyle)</t>
  </si>
  <si>
    <t>S14</t>
  </si>
  <si>
    <t>S5</t>
  </si>
  <si>
    <t>S7</t>
  </si>
  <si>
    <t>S9</t>
  </si>
  <si>
    <t>S6</t>
  </si>
  <si>
    <t>S11</t>
  </si>
  <si>
    <t>S8</t>
  </si>
  <si>
    <t>Sb9</t>
  </si>
  <si>
    <t>Sb5</t>
  </si>
  <si>
    <t>Sb8</t>
  </si>
  <si>
    <t>Heimsmet</t>
  </si>
  <si>
    <t>Tími</t>
  </si>
  <si>
    <t>Fjörður</t>
  </si>
  <si>
    <t>ÍFR</t>
  </si>
  <si>
    <t>Óðinn</t>
  </si>
  <si>
    <t>Ösp</t>
  </si>
  <si>
    <t>SAMTALS</t>
  </si>
  <si>
    <t>Stig</t>
  </si>
  <si>
    <t>Kristján Jónsson</t>
  </si>
  <si>
    <t>Jón M. Sverrisson</t>
  </si>
  <si>
    <t>Daníel Í. Sölvason</t>
  </si>
  <si>
    <t>Sæunn Jóhannesdóttir</t>
  </si>
  <si>
    <t>Úrsúla Baldursdóttir</t>
  </si>
  <si>
    <t>Gunnar Ö. Ólafsson</t>
  </si>
  <si>
    <t>Andri Hilmarsson</t>
  </si>
  <si>
    <t>Adrian Erwin</t>
  </si>
  <si>
    <t>Rut Ottósdóttir</t>
  </si>
  <si>
    <t>IPC Swimming - World Records</t>
  </si>
  <si>
    <t>Event Type</t>
  </si>
  <si>
    <t>Class</t>
  </si>
  <si>
    <t>Time</t>
  </si>
  <si>
    <t>Men's 50 m Freestyle</t>
  </si>
  <si>
    <t>S1</t>
  </si>
  <si>
    <t>S2</t>
  </si>
  <si>
    <t>S3</t>
  </si>
  <si>
    <t>S4</t>
  </si>
  <si>
    <t>S10</t>
  </si>
  <si>
    <t>S12</t>
  </si>
  <si>
    <t>S13</t>
  </si>
  <si>
    <t>Men's 100 m Freestyle</t>
  </si>
  <si>
    <t>Men's 200 m Freestyle</t>
  </si>
  <si>
    <t>Men's 400 m Freestyle</t>
  </si>
  <si>
    <t>Men's 800 m Freestyle</t>
  </si>
  <si>
    <t>Men's 1500 m Freestyle</t>
  </si>
  <si>
    <t>Men's 50 m Backstroke</t>
  </si>
  <si>
    <t>Men's 100 m Backstroke</t>
  </si>
  <si>
    <t>Men's 200 m Backstroke</t>
  </si>
  <si>
    <t>Men's 50 m Breaststroke</t>
  </si>
  <si>
    <t>SB1</t>
  </si>
  <si>
    <t>SB2</t>
  </si>
  <si>
    <t>SB3</t>
  </si>
  <si>
    <t>SB4</t>
  </si>
  <si>
    <t>SB5</t>
  </si>
  <si>
    <t>SB6</t>
  </si>
  <si>
    <t>SB7</t>
  </si>
  <si>
    <t>SB8</t>
  </si>
  <si>
    <t>SB9</t>
  </si>
  <si>
    <t>SB11</t>
  </si>
  <si>
    <t>SB12</t>
  </si>
  <si>
    <t>SB13</t>
  </si>
  <si>
    <t>Men's 100 m Breaststroke</t>
  </si>
  <si>
    <t>Men's 200 m Breaststroke</t>
  </si>
  <si>
    <t>Men's 50 m Butterfly</t>
  </si>
  <si>
    <t>Men's 100 m Butterfly</t>
  </si>
  <si>
    <t>Men's 200 m Butterfly</t>
  </si>
  <si>
    <t>Men's 150 m Individual Medley</t>
  </si>
  <si>
    <t>SM1</t>
  </si>
  <si>
    <t>SM2</t>
  </si>
  <si>
    <t>SM3</t>
  </si>
  <si>
    <t>SM4</t>
  </si>
  <si>
    <t>Men's 200 m Individual Medley</t>
  </si>
  <si>
    <t>SM5</t>
  </si>
  <si>
    <t>SM6</t>
  </si>
  <si>
    <t>SM7</t>
  </si>
  <si>
    <t>SM8</t>
  </si>
  <si>
    <t>SM9</t>
  </si>
  <si>
    <t>SM10</t>
  </si>
  <si>
    <t>SM11</t>
  </si>
  <si>
    <t>SM12</t>
  </si>
  <si>
    <t>SM13</t>
  </si>
  <si>
    <t>Men's 400 m Individual Medley</t>
  </si>
  <si>
    <t xml:space="preserve">50m </t>
  </si>
  <si>
    <t xml:space="preserve">Freestyle </t>
  </si>
  <si>
    <t xml:space="preserve">100m </t>
  </si>
  <si>
    <t xml:space="preserve">200m </t>
  </si>
  <si>
    <t>Freestyle</t>
  </si>
  <si>
    <t xml:space="preserve">400m </t>
  </si>
  <si>
    <t xml:space="preserve">800m </t>
  </si>
  <si>
    <t xml:space="preserve">1500m </t>
  </si>
  <si>
    <t xml:space="preserve">Backstroke </t>
  </si>
  <si>
    <t xml:space="preserve">Breaststroke </t>
  </si>
  <si>
    <t xml:space="preserve">Butterfly </t>
  </si>
  <si>
    <t xml:space="preserve">Ind Medley </t>
  </si>
  <si>
    <t xml:space="preserve">4x50m </t>
  </si>
  <si>
    <t xml:space="preserve">Freestyle Relay 01:46.71 </t>
  </si>
  <si>
    <t xml:space="preserve">4x100m </t>
  </si>
  <si>
    <t xml:space="preserve">Freestyle Relay 03:53.19 </t>
  </si>
  <si>
    <t xml:space="preserve">4x200m </t>
  </si>
  <si>
    <t xml:space="preserve">Freestyle Relay 08:44.92 </t>
  </si>
  <si>
    <t xml:space="preserve">Medley Relay </t>
  </si>
  <si>
    <t>Women's 50 m Freestyle</t>
  </si>
  <si>
    <t>Women's 100 m Freestyle</t>
  </si>
  <si>
    <t>Women's 200 m Freestyle</t>
  </si>
  <si>
    <t>Women's 400 m Freestyle</t>
  </si>
  <si>
    <t>Women's 800 m Freestyle</t>
  </si>
  <si>
    <t>Women's 1500 m Freestyle</t>
  </si>
  <si>
    <t>Women's 50 m Backstroke</t>
  </si>
  <si>
    <t>Women's 100 m Backstroke</t>
  </si>
  <si>
    <t>Women's 200 m Backstroke</t>
  </si>
  <si>
    <t>Women's 50 m Breaststroke</t>
  </si>
  <si>
    <t>Women's 100 m Breaststroke</t>
  </si>
  <si>
    <t>Women's 200 m Breaststroke</t>
  </si>
  <si>
    <t>Women's 50 m Butterfly</t>
  </si>
  <si>
    <t>Women's 100 m Butterfly</t>
  </si>
  <si>
    <t>Women's 200 m Butterfly</t>
  </si>
  <si>
    <t>Women's 150 m Individual Medley</t>
  </si>
  <si>
    <t>Women's 200 m Individual Medley</t>
  </si>
  <si>
    <t>Women's 400 m Individual Medley</t>
  </si>
  <si>
    <t>Backstroke</t>
  </si>
  <si>
    <t xml:space="preserve">Freestyle Relay 02:03.90 </t>
  </si>
  <si>
    <t xml:space="preserve">Freestyle Relay 04:31.68 </t>
  </si>
  <si>
    <t xml:space="preserve">Freestyle Relay 09:50.45 </t>
  </si>
  <si>
    <t>Riðill   2 of 2</t>
  </si>
  <si>
    <t>Riðill   1 of 2</t>
  </si>
  <si>
    <t>Uppfært 01.06.2011</t>
  </si>
  <si>
    <t>NT</t>
  </si>
  <si>
    <t>Eyþór Þrastarson</t>
  </si>
  <si>
    <t>Guðfinnur Karlsson</t>
  </si>
  <si>
    <t>Sonja Sigurðardóttir</t>
  </si>
  <si>
    <t>Jónatan N. Snorrason</t>
  </si>
  <si>
    <t>Elsa Sigvaldadóttir</t>
  </si>
  <si>
    <t>Benjamín L Snorrason</t>
  </si>
  <si>
    <t>Róbert Jónsson</t>
  </si>
  <si>
    <t>ÓG</t>
  </si>
  <si>
    <t>ÚT</t>
  </si>
  <si>
    <t>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</si>
</sst>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0"/>
      <color indexed="8"/>
      <name val="MS Sans Serif"/>
      <family val="2"/>
    </font>
    <font>
      <sz val="15"/>
      <color indexed="30"/>
      <name val="Calibri"/>
      <family val="2"/>
    </font>
    <font>
      <sz val="12"/>
      <color indexed="3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33">
    <xf numFmtId="0" fontId="0" fillId="0" borderId="0" xfId="0"/>
    <xf numFmtId="47" fontId="0" fillId="0" borderId="0" xfId="0" applyNumberFormat="1"/>
    <xf numFmtId="0" fontId="16" fillId="0" borderId="0" xfId="0" applyFont="1"/>
    <xf numFmtId="0" fontId="0" fillId="0" borderId="0" xfId="0" applyFill="1"/>
    <xf numFmtId="0" fontId="0" fillId="0" borderId="10" xfId="0" applyFill="1" applyBorder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0" fillId="0" borderId="0" xfId="0" applyFont="1" applyAlignment="1">
      <alignment wrapText="1"/>
    </xf>
    <xf numFmtId="0" fontId="1" fillId="0" borderId="0" xfId="42"/>
    <xf numFmtId="164" fontId="1" fillId="0" borderId="0" xfId="42" applyNumberFormat="1"/>
    <xf numFmtId="0" fontId="21" fillId="0" borderId="0" xfId="42" applyFont="1" applyAlignment="1">
      <alignment wrapText="1"/>
    </xf>
    <xf numFmtId="164" fontId="21" fillId="0" borderId="0" xfId="42" applyNumberFormat="1" applyFont="1" applyAlignment="1">
      <alignment wrapText="1"/>
    </xf>
    <xf numFmtId="0" fontId="22" fillId="0" borderId="0" xfId="42" applyFont="1" applyAlignment="1">
      <alignment wrapText="1"/>
    </xf>
    <xf numFmtId="164" fontId="22" fillId="0" borderId="0" xfId="42" applyNumberFormat="1" applyFont="1" applyAlignment="1">
      <alignment wrapText="1"/>
    </xf>
    <xf numFmtId="0" fontId="1" fillId="0" borderId="0" xfId="42" applyAlignment="1">
      <alignment wrapText="1"/>
    </xf>
    <xf numFmtId="164" fontId="1" fillId="0" borderId="0" xfId="42" applyNumberFormat="1" applyAlignment="1">
      <alignment horizontal="left" wrapText="1"/>
    </xf>
    <xf numFmtId="164" fontId="0" fillId="0" borderId="0" xfId="0" applyNumberFormat="1"/>
    <xf numFmtId="0" fontId="23" fillId="0" borderId="0" xfId="42" applyFont="1" applyAlignment="1">
      <alignment wrapText="1"/>
    </xf>
    <xf numFmtId="0" fontId="23" fillId="34" borderId="0" xfId="42" applyFont="1" applyFill="1" applyAlignment="1">
      <alignment wrapText="1"/>
    </xf>
    <xf numFmtId="164" fontId="23" fillId="34" borderId="0" xfId="42" applyNumberFormat="1" applyFont="1" applyFill="1" applyAlignment="1">
      <alignment wrapText="1"/>
    </xf>
    <xf numFmtId="164" fontId="1" fillId="0" borderId="0" xfId="42" applyNumberFormat="1" applyAlignment="1">
      <alignment wrapText="1"/>
    </xf>
    <xf numFmtId="0" fontId="23" fillId="0" borderId="0" xfId="42" applyFont="1" applyFill="1" applyAlignment="1">
      <alignment wrapText="1"/>
    </xf>
    <xf numFmtId="164" fontId="0" fillId="33" borderId="0" xfId="0" applyNumberFormat="1" applyFill="1"/>
    <xf numFmtId="3" fontId="0" fillId="0" borderId="0" xfId="0" applyNumberFormat="1" applyFill="1"/>
    <xf numFmtId="3" fontId="18" fillId="0" borderId="10" xfId="0" applyNumberFormat="1" applyFont="1" applyBorder="1" applyAlignment="1">
      <alignment horizontal="center"/>
    </xf>
    <xf numFmtId="3" fontId="0" fillId="0" borderId="0" xfId="0" applyNumberFormat="1"/>
    <xf numFmtId="3" fontId="18" fillId="0" borderId="0" xfId="0" applyNumberFormat="1" applyFont="1" applyAlignment="1">
      <alignment horizontal="center"/>
    </xf>
    <xf numFmtId="3" fontId="19" fillId="2" borderId="10" xfId="6" applyNumberFormat="1" applyFont="1" applyBorder="1" applyAlignment="1">
      <alignment horizontal="right"/>
    </xf>
    <xf numFmtId="164" fontId="0" fillId="0" borderId="0" xfId="0" applyNumberFormat="1" applyFill="1"/>
    <xf numFmtId="164" fontId="0" fillId="0" borderId="0" xfId="0" applyNumberFormat="1" applyAlignment="1">
      <alignment horizontal="right"/>
    </xf>
    <xf numFmtId="0" fontId="24" fillId="0" borderId="0" xfId="0" applyFont="1" applyAlignment="1">
      <alignment wrapText="1"/>
    </xf>
    <xf numFmtId="0" fontId="24" fillId="0" borderId="0" xfId="0" applyFont="1"/>
    <xf numFmtId="3" fontId="18" fillId="0" borderId="0" xfId="0" applyNumberFormat="1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7"/>
  <sheetViews>
    <sheetView tabSelected="1" workbookViewId="0">
      <selection activeCell="K12" sqref="K12"/>
    </sheetView>
  </sheetViews>
  <sheetFormatPr defaultRowHeight="15" x14ac:dyDescent="0.25"/>
  <cols>
    <col min="1" max="1" width="5.140625" style="2" customWidth="1"/>
    <col min="2" max="2" width="13.140625" hidden="1" customWidth="1"/>
    <col min="3" max="3" width="2" bestFit="1" customWidth="1"/>
    <col min="4" max="4" width="31.42578125" bestFit="1" customWidth="1"/>
    <col min="5" max="5" width="4.140625" bestFit="1" customWidth="1"/>
    <col min="6" max="6" width="3" hidden="1" customWidth="1"/>
    <col min="7" max="7" width="20.5703125" customWidth="1"/>
    <col min="8" max="8" width="7.140625" hidden="1" customWidth="1"/>
    <col min="9" max="9" width="10.140625" style="16" hidden="1" customWidth="1"/>
    <col min="10" max="10" width="9.140625" style="16"/>
    <col min="11" max="11" width="7.42578125" style="23" customWidth="1"/>
    <col min="12" max="12" width="2" style="3" customWidth="1"/>
    <col min="13" max="16" width="8.140625" style="25" customWidth="1"/>
    <col min="17" max="17" width="1.7109375" customWidth="1"/>
    <col min="18" max="21" width="9.140625" style="25"/>
  </cols>
  <sheetData>
    <row r="1" spans="1:21" ht="15.75" x14ac:dyDescent="0.25">
      <c r="M1" s="32" t="s">
        <v>78</v>
      </c>
      <c r="N1" s="32"/>
      <c r="O1" s="32"/>
      <c r="P1" s="32"/>
    </row>
    <row r="2" spans="1:21" ht="15.75" x14ac:dyDescent="0.25">
      <c r="A2" s="2" t="s">
        <v>0</v>
      </c>
      <c r="I2" s="16" t="s">
        <v>72</v>
      </c>
      <c r="J2" s="16" t="s">
        <v>73</v>
      </c>
      <c r="K2" s="23" t="s">
        <v>79</v>
      </c>
      <c r="M2" s="26" t="s">
        <v>74</v>
      </c>
      <c r="N2" s="26" t="s">
        <v>75</v>
      </c>
      <c r="O2" s="26" t="s">
        <v>76</v>
      </c>
      <c r="P2" s="26" t="s">
        <v>77</v>
      </c>
    </row>
    <row r="3" spans="1:21" x14ac:dyDescent="0.25">
      <c r="B3" t="s">
        <v>185</v>
      </c>
      <c r="C3">
        <v>2</v>
      </c>
      <c r="D3" t="s">
        <v>1</v>
      </c>
      <c r="E3" t="s">
        <v>62</v>
      </c>
      <c r="F3">
        <v>15</v>
      </c>
      <c r="G3" t="s">
        <v>2</v>
      </c>
      <c r="H3" s="1" t="s">
        <v>187</v>
      </c>
      <c r="I3" s="16">
        <f>'Heimsmet karla'!C$190</f>
        <v>1.405787037037037E-3</v>
      </c>
      <c r="J3" s="22">
        <v>2.1765046296296298E-3</v>
      </c>
      <c r="K3" s="23">
        <f>IF(J3=0,0,((I3*10/J3))^3)</f>
        <v>269.45101077941018</v>
      </c>
      <c r="O3" s="25">
        <f>$K3</f>
        <v>269.45101077941018</v>
      </c>
    </row>
    <row r="4" spans="1:21" x14ac:dyDescent="0.25">
      <c r="B4" t="s">
        <v>185</v>
      </c>
      <c r="C4">
        <v>3</v>
      </c>
      <c r="D4" t="s">
        <v>80</v>
      </c>
      <c r="E4" t="s">
        <v>62</v>
      </c>
      <c r="F4">
        <v>21</v>
      </c>
      <c r="G4" t="s">
        <v>3</v>
      </c>
      <c r="H4" s="1">
        <v>2.1243055555555559E-3</v>
      </c>
      <c r="I4" s="16">
        <f>'Heimsmet karla'!C$190</f>
        <v>1.405787037037037E-3</v>
      </c>
      <c r="J4" s="22">
        <v>1.9467592592592592E-3</v>
      </c>
      <c r="K4" s="23">
        <f t="shared" ref="K4:K65" si="0">IF(J4=0,0,((I4*10/J4))^3)</f>
        <v>376.54930986977894</v>
      </c>
      <c r="P4" s="25">
        <f>$K4</f>
        <v>376.54930986977894</v>
      </c>
    </row>
    <row r="5" spans="1:21" x14ac:dyDescent="0.25">
      <c r="B5" t="s">
        <v>185</v>
      </c>
      <c r="C5">
        <v>4</v>
      </c>
      <c r="D5" t="s">
        <v>4</v>
      </c>
      <c r="E5" t="s">
        <v>62</v>
      </c>
      <c r="F5">
        <v>15</v>
      </c>
      <c r="G5" t="s">
        <v>5</v>
      </c>
      <c r="H5" s="1">
        <v>1.7582175925925925E-3</v>
      </c>
      <c r="I5" s="16">
        <f>'Heimsmet karla'!C$190</f>
        <v>1.405787037037037E-3</v>
      </c>
      <c r="J5" s="22">
        <v>1.7636574074074074E-3</v>
      </c>
      <c r="K5" s="23">
        <f t="shared" si="0"/>
        <v>506.42591640520817</v>
      </c>
      <c r="M5" s="25">
        <f>$K5</f>
        <v>506.42591640520817</v>
      </c>
    </row>
    <row r="6" spans="1:21" x14ac:dyDescent="0.25">
      <c r="B6" t="s">
        <v>185</v>
      </c>
      <c r="C6">
        <v>5</v>
      </c>
      <c r="D6" t="s">
        <v>188</v>
      </c>
      <c r="E6" t="s">
        <v>67</v>
      </c>
      <c r="F6">
        <v>20</v>
      </c>
      <c r="G6" t="s">
        <v>6</v>
      </c>
      <c r="H6" s="1" t="s">
        <v>187</v>
      </c>
      <c r="I6" s="16">
        <f>'Heimsmet karla'!C43</f>
        <v>1.4418981481481481E-3</v>
      </c>
      <c r="J6" s="22">
        <v>1.773148148148148E-3</v>
      </c>
      <c r="K6" s="23">
        <f t="shared" si="0"/>
        <v>537.73546932706279</v>
      </c>
      <c r="N6" s="25">
        <f>$K6</f>
        <v>537.73546932706279</v>
      </c>
    </row>
    <row r="7" spans="1:21" x14ac:dyDescent="0.25">
      <c r="H7" s="1"/>
    </row>
    <row r="8" spans="1:21" x14ac:dyDescent="0.25">
      <c r="B8" t="s">
        <v>184</v>
      </c>
      <c r="C8">
        <v>2</v>
      </c>
      <c r="D8" t="s">
        <v>81</v>
      </c>
      <c r="E8" t="s">
        <v>62</v>
      </c>
      <c r="F8">
        <v>18</v>
      </c>
      <c r="G8" t="s">
        <v>3</v>
      </c>
      <c r="H8" s="1">
        <v>1.4766203703703703E-3</v>
      </c>
      <c r="I8" s="16">
        <f>'Heimsmet karla'!C$190</f>
        <v>1.405787037037037E-3</v>
      </c>
      <c r="J8" s="22">
        <v>1.3974537037037037E-3</v>
      </c>
      <c r="K8" s="23">
        <f t="shared" si="0"/>
        <v>1017.9965725780384</v>
      </c>
      <c r="P8" s="25">
        <f>$K8</f>
        <v>1017.9965725780384</v>
      </c>
    </row>
    <row r="9" spans="1:21" x14ac:dyDescent="0.25">
      <c r="B9" t="s">
        <v>184</v>
      </c>
      <c r="C9">
        <v>3</v>
      </c>
      <c r="D9" t="s">
        <v>7</v>
      </c>
      <c r="E9" t="s">
        <v>62</v>
      </c>
      <c r="F9">
        <v>18</v>
      </c>
      <c r="G9" t="s">
        <v>2</v>
      </c>
      <c r="H9" s="1">
        <v>1.6862268518518519E-3</v>
      </c>
      <c r="I9" s="16">
        <f>'Heimsmet karla'!C$190</f>
        <v>1.405787037037037E-3</v>
      </c>
      <c r="J9" s="22">
        <v>1.5410879629629631E-3</v>
      </c>
      <c r="K9" s="23">
        <f t="shared" si="0"/>
        <v>759.06037038794727</v>
      </c>
      <c r="O9" s="25">
        <f>$K9</f>
        <v>759.06037038794727</v>
      </c>
    </row>
    <row r="10" spans="1:21" x14ac:dyDescent="0.25">
      <c r="B10" t="s">
        <v>184</v>
      </c>
      <c r="C10">
        <v>4</v>
      </c>
      <c r="D10" t="s">
        <v>194</v>
      </c>
      <c r="E10" t="s">
        <v>62</v>
      </c>
      <c r="F10">
        <v>23</v>
      </c>
      <c r="G10" t="s">
        <v>5</v>
      </c>
      <c r="H10" s="1" t="s">
        <v>187</v>
      </c>
      <c r="I10" s="16">
        <f>'Heimsmet karla'!C$190</f>
        <v>1.405787037037037E-3</v>
      </c>
      <c r="J10" s="22">
        <v>2.5677083333333333E-3</v>
      </c>
      <c r="K10" s="23">
        <f t="shared" si="0"/>
        <v>164.1048933412568</v>
      </c>
      <c r="M10" s="25">
        <f>$K10</f>
        <v>164.1048933412568</v>
      </c>
    </row>
    <row r="11" spans="1:21" ht="16.5" thickBot="1" x14ac:dyDescent="0.3">
      <c r="B11" t="s">
        <v>184</v>
      </c>
      <c r="C11">
        <v>5</v>
      </c>
      <c r="D11" t="s">
        <v>8</v>
      </c>
      <c r="E11" t="s">
        <v>65</v>
      </c>
      <c r="F11">
        <v>18</v>
      </c>
      <c r="G11" t="s">
        <v>6</v>
      </c>
      <c r="H11" s="1" t="s">
        <v>187</v>
      </c>
      <c r="I11" s="16">
        <f>'Heimsmet karla'!C41</f>
        <v>1.4187500000000001E-3</v>
      </c>
      <c r="J11" s="22">
        <v>1.6587962962962962E-3</v>
      </c>
      <c r="K11" s="23">
        <f t="shared" si="0"/>
        <v>625.66008964708431</v>
      </c>
      <c r="N11" s="25">
        <f>$K11</f>
        <v>625.66008964708431</v>
      </c>
      <c r="R11" s="26" t="s">
        <v>74</v>
      </c>
      <c r="S11" s="26" t="s">
        <v>75</v>
      </c>
      <c r="T11" s="26" t="s">
        <v>76</v>
      </c>
      <c r="U11" s="26" t="s">
        <v>77</v>
      </c>
    </row>
    <row r="12" spans="1:21" ht="16.5" thickTop="1" x14ac:dyDescent="0.25">
      <c r="R12" s="27">
        <f>SUM(M$3:M$11)</f>
        <v>670.53080974646491</v>
      </c>
      <c r="S12" s="27">
        <f>SUM(N$3:N$11)</f>
        <v>1163.3955589741472</v>
      </c>
      <c r="T12" s="27">
        <f>SUM(O$3:O$11)</f>
        <v>1028.5113811673575</v>
      </c>
      <c r="U12" s="27">
        <f>SUM(P$3:P$11)</f>
        <v>1394.5458824478173</v>
      </c>
    </row>
    <row r="13" spans="1:21" x14ac:dyDescent="0.25">
      <c r="A13" s="2" t="s">
        <v>9</v>
      </c>
    </row>
    <row r="14" spans="1:21" x14ac:dyDescent="0.25">
      <c r="B14" t="s">
        <v>185</v>
      </c>
      <c r="C14">
        <v>3</v>
      </c>
      <c r="D14" t="s">
        <v>10</v>
      </c>
      <c r="E14" t="s">
        <v>65</v>
      </c>
      <c r="F14">
        <v>12</v>
      </c>
      <c r="G14" t="s">
        <v>6</v>
      </c>
      <c r="H14" s="1">
        <v>2.5746527777777777E-3</v>
      </c>
      <c r="I14" s="16">
        <f>'Heimsmet kvenna'!C41</f>
        <v>1.5032407407407408E-3</v>
      </c>
      <c r="J14" s="22">
        <v>2.343287037037037E-3</v>
      </c>
      <c r="K14" s="23">
        <f t="shared" si="0"/>
        <v>264.00317040241276</v>
      </c>
      <c r="N14" s="25">
        <f>$K14</f>
        <v>264.00317040241276</v>
      </c>
    </row>
    <row r="15" spans="1:21" x14ac:dyDescent="0.25">
      <c r="B15" t="s">
        <v>185</v>
      </c>
      <c r="C15">
        <v>4</v>
      </c>
      <c r="D15" t="s">
        <v>11</v>
      </c>
      <c r="E15" t="s">
        <v>62</v>
      </c>
      <c r="F15">
        <v>16</v>
      </c>
      <c r="G15" t="s">
        <v>5</v>
      </c>
      <c r="H15" s="1">
        <v>2.5690972222222222E-3</v>
      </c>
      <c r="I15" s="16">
        <f>'Heimsmet kvenna'!C$189</f>
        <v>1.5569444444444443E-3</v>
      </c>
      <c r="J15" s="22">
        <v>2.5188657407407408E-3</v>
      </c>
      <c r="K15" s="23">
        <f t="shared" si="0"/>
        <v>236.1588850460021</v>
      </c>
      <c r="M15" s="25">
        <f>$K15</f>
        <v>236.1588850460021</v>
      </c>
    </row>
    <row r="16" spans="1:21" x14ac:dyDescent="0.25">
      <c r="B16" t="s">
        <v>185</v>
      </c>
      <c r="C16">
        <v>5</v>
      </c>
      <c r="D16" t="s">
        <v>12</v>
      </c>
      <c r="E16" t="s">
        <v>62</v>
      </c>
      <c r="F16">
        <v>19</v>
      </c>
      <c r="G16" t="s">
        <v>2</v>
      </c>
      <c r="H16" s="1">
        <v>3.4618055555555561E-3</v>
      </c>
      <c r="I16" s="16">
        <f>'Heimsmet kvenna'!C$189</f>
        <v>1.5569444444444443E-3</v>
      </c>
      <c r="J16" s="22">
        <v>3.846296296296296E-3</v>
      </c>
      <c r="K16" s="23">
        <f t="shared" si="0"/>
        <v>66.327119727224172</v>
      </c>
      <c r="O16" s="25">
        <f>$K16</f>
        <v>66.327119727224172</v>
      </c>
    </row>
    <row r="17" spans="1:21" x14ac:dyDescent="0.25">
      <c r="H17" s="1"/>
      <c r="J17" s="28"/>
    </row>
    <row r="18" spans="1:21" x14ac:dyDescent="0.25">
      <c r="B18" t="s">
        <v>184</v>
      </c>
      <c r="C18">
        <v>2</v>
      </c>
      <c r="D18" t="s">
        <v>13</v>
      </c>
      <c r="E18" t="s">
        <v>62</v>
      </c>
      <c r="F18">
        <v>19</v>
      </c>
      <c r="G18" t="s">
        <v>2</v>
      </c>
      <c r="H18" s="1">
        <v>3.3804398148148149E-3</v>
      </c>
      <c r="I18" s="16">
        <f>'Heimsmet kvenna'!C$189</f>
        <v>1.5569444444444443E-3</v>
      </c>
      <c r="J18" s="22">
        <v>2.8714120370370369E-3</v>
      </c>
      <c r="K18" s="23">
        <f t="shared" si="0"/>
        <v>159.41632699380338</v>
      </c>
      <c r="O18" s="25">
        <f>$K18</f>
        <v>159.41632699380338</v>
      </c>
    </row>
    <row r="19" spans="1:21" x14ac:dyDescent="0.25">
      <c r="B19" t="s">
        <v>184</v>
      </c>
      <c r="C19">
        <v>3</v>
      </c>
      <c r="D19" t="s">
        <v>14</v>
      </c>
      <c r="E19" t="s">
        <v>62</v>
      </c>
      <c r="F19">
        <v>14</v>
      </c>
      <c r="G19" t="s">
        <v>5</v>
      </c>
      <c r="H19" s="1">
        <v>1.8416666666666668E-3</v>
      </c>
      <c r="I19" s="16">
        <f>'Heimsmet kvenna'!C$189</f>
        <v>1.5569444444444443E-3</v>
      </c>
      <c r="J19" s="22">
        <v>1.7890046296296293E-3</v>
      </c>
      <c r="K19" s="23">
        <f t="shared" si="0"/>
        <v>659.15106050839745</v>
      </c>
      <c r="M19" s="25">
        <f>$K19</f>
        <v>659.15106050839745</v>
      </c>
    </row>
    <row r="20" spans="1:21" x14ac:dyDescent="0.25">
      <c r="B20" t="s">
        <v>184</v>
      </c>
      <c r="C20">
        <v>4</v>
      </c>
      <c r="D20" t="s">
        <v>84</v>
      </c>
      <c r="E20" t="s">
        <v>62</v>
      </c>
      <c r="F20">
        <v>24</v>
      </c>
      <c r="G20" t="s">
        <v>3</v>
      </c>
      <c r="H20" s="1">
        <v>2.3827546296296301E-3</v>
      </c>
      <c r="I20" s="16">
        <f>'Heimsmet kvenna'!C$189</f>
        <v>1.5569444444444443E-3</v>
      </c>
      <c r="J20" s="22">
        <v>2.3417824074074074E-3</v>
      </c>
      <c r="K20" s="23">
        <f t="shared" si="0"/>
        <v>293.88656402209767</v>
      </c>
      <c r="P20" s="25">
        <f>$K20</f>
        <v>293.88656402209767</v>
      </c>
    </row>
    <row r="21" spans="1:21" ht="16.5" thickBot="1" x14ac:dyDescent="0.3">
      <c r="B21" t="s">
        <v>184</v>
      </c>
      <c r="C21">
        <v>5</v>
      </c>
      <c r="D21" t="s">
        <v>15</v>
      </c>
      <c r="E21" t="s">
        <v>66</v>
      </c>
      <c r="F21">
        <v>15</v>
      </c>
      <c r="G21" t="s">
        <v>6</v>
      </c>
      <c r="H21" s="1">
        <v>2.3902777777777781E-3</v>
      </c>
      <c r="I21" s="16">
        <f>'Heimsmet kvenna'!C38</f>
        <v>1.8866898148148148E-3</v>
      </c>
      <c r="J21" s="22">
        <v>2.3993055555555556E-3</v>
      </c>
      <c r="K21" s="23">
        <f t="shared" si="0"/>
        <v>486.23345396174693</v>
      </c>
      <c r="N21" s="25">
        <f>$K21</f>
        <v>486.23345396174693</v>
      </c>
      <c r="R21" s="26" t="s">
        <v>74</v>
      </c>
      <c r="S21" s="26" t="s">
        <v>75</v>
      </c>
      <c r="T21" s="26" t="s">
        <v>76</v>
      </c>
      <c r="U21" s="26" t="s">
        <v>77</v>
      </c>
    </row>
    <row r="22" spans="1:21" ht="16.5" thickTop="1" x14ac:dyDescent="0.25">
      <c r="H22" s="1"/>
      <c r="R22" s="27">
        <f>SUM(M$3:M$21)</f>
        <v>1565.8407553008644</v>
      </c>
      <c r="S22" s="27">
        <f>SUM(N$3:N$21)</f>
        <v>1913.6321833383067</v>
      </c>
      <c r="T22" s="27">
        <f>SUM(O$3:O$21)</f>
        <v>1254.2548278883851</v>
      </c>
      <c r="U22" s="27">
        <f>SUM(P$3:P$21)</f>
        <v>1688.432446469915</v>
      </c>
    </row>
    <row r="23" spans="1:21" x14ac:dyDescent="0.25">
      <c r="A23" s="2" t="s">
        <v>16</v>
      </c>
      <c r="H23" s="1"/>
    </row>
    <row r="24" spans="1:21" x14ac:dyDescent="0.25">
      <c r="B24" t="s">
        <v>185</v>
      </c>
      <c r="C24">
        <v>2</v>
      </c>
      <c r="D24" t="s">
        <v>17</v>
      </c>
      <c r="E24" t="s">
        <v>62</v>
      </c>
      <c r="F24">
        <v>15</v>
      </c>
      <c r="G24" t="s">
        <v>2</v>
      </c>
      <c r="H24" s="1">
        <v>8.512731481481482E-4</v>
      </c>
      <c r="I24" s="16">
        <f>'Heimsmet karla'!C$194</f>
        <v>3.523148148148148E-4</v>
      </c>
      <c r="J24" s="22">
        <v>6.1307870370370368E-4</v>
      </c>
      <c r="K24" s="23">
        <f t="shared" si="0"/>
        <v>189.7771959733287</v>
      </c>
      <c r="O24" s="25">
        <f>$K24</f>
        <v>189.7771959733287</v>
      </c>
    </row>
    <row r="25" spans="1:21" x14ac:dyDescent="0.25">
      <c r="B25" t="s">
        <v>185</v>
      </c>
      <c r="C25">
        <v>3</v>
      </c>
      <c r="D25" t="s">
        <v>18</v>
      </c>
      <c r="E25" t="s">
        <v>67</v>
      </c>
      <c r="F25">
        <v>22</v>
      </c>
      <c r="G25" t="s">
        <v>5</v>
      </c>
      <c r="H25" s="1">
        <v>5.5023148148148151E-4</v>
      </c>
      <c r="I25" s="16">
        <f>'Heimsmet karla'!C80</f>
        <v>3.739583333333334E-4</v>
      </c>
      <c r="J25" s="22">
        <v>5.4259259259259256E-4</v>
      </c>
      <c r="K25" s="23">
        <f t="shared" si="0"/>
        <v>327.37692492391352</v>
      </c>
      <c r="M25" s="25">
        <f>$K25</f>
        <v>327.37692492391352</v>
      </c>
    </row>
    <row r="26" spans="1:21" x14ac:dyDescent="0.25">
      <c r="B26" t="s">
        <v>185</v>
      </c>
      <c r="C26">
        <v>4</v>
      </c>
      <c r="D26" t="s">
        <v>19</v>
      </c>
      <c r="E26" t="s">
        <v>66</v>
      </c>
      <c r="F26">
        <v>18</v>
      </c>
      <c r="G26" t="s">
        <v>6</v>
      </c>
      <c r="H26" s="1">
        <v>6.743055555555556E-4</v>
      </c>
      <c r="I26" s="16">
        <f>'Heimsmet karla'!C75</f>
        <v>4.0925925925925933E-4</v>
      </c>
      <c r="J26" s="22">
        <v>6.9375000000000003E-4</v>
      </c>
      <c r="K26" s="23">
        <f t="shared" si="0"/>
        <v>205.29886728091017</v>
      </c>
      <c r="N26" s="25">
        <f>$K26</f>
        <v>205.29886728091017</v>
      </c>
    </row>
    <row r="27" spans="1:21" x14ac:dyDescent="0.25">
      <c r="A27" s="2" t="s">
        <v>195</v>
      </c>
      <c r="B27" t="s">
        <v>185</v>
      </c>
      <c r="C27">
        <v>5</v>
      </c>
      <c r="D27" t="s">
        <v>82</v>
      </c>
      <c r="E27" t="s">
        <v>62</v>
      </c>
      <c r="F27">
        <v>16</v>
      </c>
      <c r="G27" t="s">
        <v>3</v>
      </c>
      <c r="H27" s="1">
        <v>8.8229166666666664E-4</v>
      </c>
      <c r="I27" s="16">
        <f>'Heimsmet karla'!C$194</f>
        <v>3.523148148148148E-4</v>
      </c>
      <c r="J27" s="22">
        <v>0</v>
      </c>
      <c r="K27" s="23">
        <f t="shared" si="0"/>
        <v>0</v>
      </c>
      <c r="P27" s="25">
        <f>$K27</f>
        <v>0</v>
      </c>
    </row>
    <row r="28" spans="1:21" x14ac:dyDescent="0.25">
      <c r="H28" s="1"/>
    </row>
    <row r="29" spans="1:21" x14ac:dyDescent="0.25">
      <c r="A29" s="2" t="s">
        <v>195</v>
      </c>
      <c r="B29" t="s">
        <v>184</v>
      </c>
      <c r="C29">
        <v>2</v>
      </c>
      <c r="D29" t="s">
        <v>20</v>
      </c>
      <c r="E29" t="s">
        <v>64</v>
      </c>
      <c r="F29">
        <v>14</v>
      </c>
      <c r="G29" t="s">
        <v>2</v>
      </c>
      <c r="H29" s="1">
        <v>6.3726851851851857E-4</v>
      </c>
      <c r="I29" s="16">
        <f>'Heimsmet karla'!C76</f>
        <v>3.803240740740741E-4</v>
      </c>
      <c r="J29" s="22">
        <v>0</v>
      </c>
      <c r="K29" s="23">
        <f t="shared" si="0"/>
        <v>0</v>
      </c>
      <c r="O29" s="25">
        <f>$K29</f>
        <v>0</v>
      </c>
    </row>
    <row r="30" spans="1:21" x14ac:dyDescent="0.25">
      <c r="B30" t="s">
        <v>184</v>
      </c>
      <c r="C30">
        <v>3</v>
      </c>
      <c r="D30" t="s">
        <v>85</v>
      </c>
      <c r="E30" t="s">
        <v>62</v>
      </c>
      <c r="F30">
        <v>28</v>
      </c>
      <c r="G30" t="s">
        <v>3</v>
      </c>
      <c r="H30" s="1">
        <v>3.8715277777777777E-4</v>
      </c>
      <c r="I30" s="16">
        <f>'Heimsmet karla'!C$194</f>
        <v>3.523148148148148E-4</v>
      </c>
      <c r="J30" s="22">
        <v>3.7453703703703699E-4</v>
      </c>
      <c r="K30" s="23">
        <f t="shared" si="0"/>
        <v>832.35464115633647</v>
      </c>
      <c r="P30" s="25">
        <f>$K30</f>
        <v>832.35464115633647</v>
      </c>
    </row>
    <row r="31" spans="1:21" x14ac:dyDescent="0.25">
      <c r="B31" t="s">
        <v>184</v>
      </c>
      <c r="C31">
        <v>4</v>
      </c>
      <c r="D31" t="s">
        <v>21</v>
      </c>
      <c r="E31" t="s">
        <v>62</v>
      </c>
      <c r="F31">
        <v>22</v>
      </c>
      <c r="G31" t="s">
        <v>5</v>
      </c>
      <c r="H31" s="1">
        <v>5.2291666666666665E-4</v>
      </c>
      <c r="I31" s="16">
        <f>'Heimsmet karla'!C$194</f>
        <v>3.523148148148148E-4</v>
      </c>
      <c r="J31" s="22">
        <v>5.1493055555555558E-4</v>
      </c>
      <c r="K31" s="23">
        <f t="shared" si="0"/>
        <v>320.29246884057</v>
      </c>
      <c r="M31" s="25">
        <f>$K31</f>
        <v>320.29246884057</v>
      </c>
    </row>
    <row r="32" spans="1:21" ht="16.5" thickBot="1" x14ac:dyDescent="0.3">
      <c r="B32" t="s">
        <v>184</v>
      </c>
      <c r="C32">
        <v>5</v>
      </c>
      <c r="D32" t="s">
        <v>22</v>
      </c>
      <c r="E32" t="s">
        <v>68</v>
      </c>
      <c r="F32">
        <v>14</v>
      </c>
      <c r="G32" t="s">
        <v>6</v>
      </c>
      <c r="H32" s="1">
        <v>5.5069444444444436E-4</v>
      </c>
      <c r="I32" s="16">
        <f>'Heimsmet karla'!C77</f>
        <v>3.5810185185185185E-4</v>
      </c>
      <c r="J32" s="22">
        <v>5.3831018518518518E-4</v>
      </c>
      <c r="K32" s="23">
        <f t="shared" si="0"/>
        <v>294.38922452546842</v>
      </c>
      <c r="N32" s="25">
        <f>$K32</f>
        <v>294.38922452546842</v>
      </c>
      <c r="R32" s="26" t="s">
        <v>74</v>
      </c>
      <c r="S32" s="26" t="s">
        <v>75</v>
      </c>
      <c r="T32" s="26" t="s">
        <v>76</v>
      </c>
      <c r="U32" s="26" t="s">
        <v>77</v>
      </c>
    </row>
    <row r="33" spans="1:21" ht="16.5" thickTop="1" x14ac:dyDescent="0.25">
      <c r="R33" s="27">
        <f>SUM(M$3:M$32)</f>
        <v>2213.5101490653478</v>
      </c>
      <c r="S33" s="27">
        <f>SUM(N$3:N$32)</f>
        <v>2413.3202751446852</v>
      </c>
      <c r="T33" s="27">
        <f>SUM(O$3:O$32)</f>
        <v>1444.0320238617137</v>
      </c>
      <c r="U33" s="27">
        <f>SUM(P$3:P$32)</f>
        <v>2520.7870876262514</v>
      </c>
    </row>
    <row r="34" spans="1:21" x14ac:dyDescent="0.25">
      <c r="A34" s="2" t="s">
        <v>23</v>
      </c>
    </row>
    <row r="35" spans="1:21" x14ac:dyDescent="0.25">
      <c r="B35" t="s">
        <v>185</v>
      </c>
      <c r="C35">
        <v>2</v>
      </c>
      <c r="D35" t="s">
        <v>24</v>
      </c>
      <c r="E35" t="s">
        <v>64</v>
      </c>
      <c r="F35">
        <v>14</v>
      </c>
      <c r="G35" t="s">
        <v>2</v>
      </c>
      <c r="H35" s="1">
        <v>1.049537037037037E-3</v>
      </c>
      <c r="I35" s="16">
        <f>'Heimsmet kvenna'!C$76</f>
        <v>4.5763888888888894E-4</v>
      </c>
      <c r="J35" s="22">
        <v>9.97685185185185E-4</v>
      </c>
      <c r="K35" s="23">
        <f t="shared" si="0"/>
        <v>96.513529365896517</v>
      </c>
      <c r="O35" s="25">
        <f>$K35</f>
        <v>96.513529365896517</v>
      </c>
    </row>
    <row r="36" spans="1:21" x14ac:dyDescent="0.25">
      <c r="B36" t="s">
        <v>185</v>
      </c>
      <c r="C36">
        <v>3</v>
      </c>
      <c r="D36" t="s">
        <v>25</v>
      </c>
      <c r="E36" t="s">
        <v>63</v>
      </c>
      <c r="F36">
        <v>21</v>
      </c>
      <c r="G36" t="s">
        <v>6</v>
      </c>
      <c r="H36" s="1">
        <v>7.0115740740740739E-4</v>
      </c>
      <c r="I36" s="16">
        <f>'Heimsmet kvenna'!C74</f>
        <v>4.4768518518518513E-4</v>
      </c>
      <c r="J36" s="22">
        <v>7.684027777777779E-4</v>
      </c>
      <c r="K36" s="23">
        <f t="shared" si="0"/>
        <v>197.76589101698289</v>
      </c>
      <c r="N36" s="25">
        <f>$K36</f>
        <v>197.76589101698289</v>
      </c>
    </row>
    <row r="37" spans="1:21" x14ac:dyDescent="0.25">
      <c r="B37" t="s">
        <v>185</v>
      </c>
      <c r="C37">
        <v>4</v>
      </c>
      <c r="D37" t="s">
        <v>83</v>
      </c>
      <c r="E37" t="s">
        <v>62</v>
      </c>
      <c r="F37">
        <v>34</v>
      </c>
      <c r="G37" t="s">
        <v>3</v>
      </c>
      <c r="H37" s="1">
        <v>7.5624999999999998E-4</v>
      </c>
      <c r="I37" s="16">
        <f>'Heimsmet kvenna'!C$193</f>
        <v>3.768518518518519E-4</v>
      </c>
      <c r="J37" s="22">
        <v>8.396990740740742E-4</v>
      </c>
      <c r="K37" s="23">
        <f t="shared" si="0"/>
        <v>90.394277589602439</v>
      </c>
      <c r="P37" s="25">
        <f>$K37</f>
        <v>90.394277589602439</v>
      </c>
    </row>
    <row r="38" spans="1:21" x14ac:dyDescent="0.25">
      <c r="B38" t="s">
        <v>185</v>
      </c>
      <c r="C38">
        <v>5</v>
      </c>
      <c r="D38" t="s">
        <v>26</v>
      </c>
      <c r="E38" t="s">
        <v>67</v>
      </c>
      <c r="F38">
        <v>14</v>
      </c>
      <c r="G38" t="s">
        <v>5</v>
      </c>
      <c r="H38" s="1">
        <v>8.114583333333333E-4</v>
      </c>
      <c r="I38" s="16">
        <f>'Heimsmet kvenna'!C80</f>
        <v>4.2523148148148151E-4</v>
      </c>
      <c r="J38" s="22">
        <v>7.6099537037037054E-4</v>
      </c>
      <c r="K38" s="23">
        <f t="shared" si="0"/>
        <v>174.47378570467748</v>
      </c>
      <c r="M38" s="25">
        <f>$K38</f>
        <v>174.47378570467748</v>
      </c>
    </row>
    <row r="39" spans="1:21" x14ac:dyDescent="0.25">
      <c r="H39" s="1"/>
    </row>
    <row r="40" spans="1:21" x14ac:dyDescent="0.25">
      <c r="A40" s="2" t="s">
        <v>196</v>
      </c>
      <c r="B40" t="s">
        <v>184</v>
      </c>
      <c r="C40">
        <v>2</v>
      </c>
      <c r="D40" t="s">
        <v>27</v>
      </c>
      <c r="E40" t="s">
        <v>64</v>
      </c>
      <c r="F40">
        <v>17</v>
      </c>
      <c r="G40" t="s">
        <v>2</v>
      </c>
      <c r="H40" s="1">
        <v>8.9560185185185185E-4</v>
      </c>
      <c r="I40" s="16">
        <f>'Heimsmet kvenna'!C$76</f>
        <v>4.5763888888888894E-4</v>
      </c>
      <c r="J40" s="22">
        <v>0</v>
      </c>
      <c r="K40" s="23">
        <f t="shared" si="0"/>
        <v>0</v>
      </c>
      <c r="O40" s="25">
        <f>$K40</f>
        <v>0</v>
      </c>
    </row>
    <row r="41" spans="1:21" x14ac:dyDescent="0.25">
      <c r="B41" t="s">
        <v>184</v>
      </c>
      <c r="C41">
        <v>3</v>
      </c>
      <c r="D41" t="s">
        <v>28</v>
      </c>
      <c r="E41" s="3" t="s">
        <v>98</v>
      </c>
      <c r="F41">
        <v>16</v>
      </c>
      <c r="G41" t="s">
        <v>5</v>
      </c>
      <c r="H41" s="1">
        <v>6.9733796296296297E-4</v>
      </c>
      <c r="I41" s="16">
        <f>'Heimsmet kvenna'!C79</f>
        <v>3.7106481481481479E-4</v>
      </c>
      <c r="J41" s="22">
        <v>7.1168981481481474E-4</v>
      </c>
      <c r="K41" s="23">
        <f t="shared" si="0"/>
        <v>141.734989189521</v>
      </c>
      <c r="M41" s="25">
        <f>$K41</f>
        <v>141.734989189521</v>
      </c>
    </row>
    <row r="42" spans="1:21" x14ac:dyDescent="0.25">
      <c r="B42" t="s">
        <v>184</v>
      </c>
      <c r="C42">
        <v>4</v>
      </c>
      <c r="D42" t="s">
        <v>29</v>
      </c>
      <c r="E42" t="s">
        <v>64</v>
      </c>
      <c r="F42">
        <v>15</v>
      </c>
      <c r="G42" t="s">
        <v>6</v>
      </c>
      <c r="H42" s="1">
        <v>6.0914351851851852E-4</v>
      </c>
      <c r="I42" s="16">
        <f>'Heimsmet kvenna'!C$76</f>
        <v>4.5763888888888894E-4</v>
      </c>
      <c r="J42" s="22">
        <v>6.0370370370370363E-4</v>
      </c>
      <c r="K42" s="23">
        <f t="shared" si="0"/>
        <v>435.60940396305</v>
      </c>
      <c r="N42" s="25">
        <f>$K42</f>
        <v>435.60940396305</v>
      </c>
    </row>
    <row r="43" spans="1:21" ht="16.5" thickBot="1" x14ac:dyDescent="0.3">
      <c r="B43" t="s">
        <v>184</v>
      </c>
      <c r="C43">
        <v>5</v>
      </c>
      <c r="D43" t="s">
        <v>30</v>
      </c>
      <c r="E43" t="s">
        <v>62</v>
      </c>
      <c r="F43">
        <v>15</v>
      </c>
      <c r="G43" t="s">
        <v>3</v>
      </c>
      <c r="H43" s="1">
        <v>7.1168981481481474E-4</v>
      </c>
      <c r="I43" s="16">
        <f>'Heimsmet kvenna'!C$193</f>
        <v>3.768518518518519E-4</v>
      </c>
      <c r="J43" s="22">
        <v>6.6747685185185182E-4</v>
      </c>
      <c r="K43" s="23">
        <f t="shared" si="0"/>
        <v>179.97133343327931</v>
      </c>
      <c r="P43" s="25">
        <f>$K43</f>
        <v>179.97133343327931</v>
      </c>
      <c r="R43" s="26" t="s">
        <v>74</v>
      </c>
      <c r="S43" s="26" t="s">
        <v>75</v>
      </c>
      <c r="T43" s="26" t="s">
        <v>76</v>
      </c>
      <c r="U43" s="26" t="s">
        <v>77</v>
      </c>
    </row>
    <row r="44" spans="1:21" ht="16.5" thickTop="1" x14ac:dyDescent="0.25">
      <c r="H44" s="1"/>
      <c r="R44" s="27">
        <f>SUM(M$3:M$43)</f>
        <v>2529.7189239595464</v>
      </c>
      <c r="S44" s="27">
        <f>SUM(N$3:N$43)</f>
        <v>3046.695570124718</v>
      </c>
      <c r="T44" s="27">
        <f>SUM(O$3:O$43)</f>
        <v>1540.5455532276103</v>
      </c>
      <c r="U44" s="27">
        <f>SUM(P$3:P$43)</f>
        <v>2791.1526986491331</v>
      </c>
    </row>
    <row r="45" spans="1:21" x14ac:dyDescent="0.25">
      <c r="A45" s="2" t="s">
        <v>31</v>
      </c>
      <c r="H45" s="1"/>
    </row>
    <row r="46" spans="1:21" x14ac:dyDescent="0.25">
      <c r="B46" t="s">
        <v>185</v>
      </c>
      <c r="C46">
        <v>2</v>
      </c>
      <c r="D46" t="s">
        <v>86</v>
      </c>
      <c r="E46" t="s">
        <v>62</v>
      </c>
      <c r="F46">
        <v>27</v>
      </c>
      <c r="G46" t="s">
        <v>3</v>
      </c>
      <c r="H46" s="1">
        <v>1.6883101851851853E-3</v>
      </c>
      <c r="I46" s="16">
        <f>'Heimsmet karla'!C$198</f>
        <v>7.6875000000000001E-4</v>
      </c>
      <c r="J46" s="22">
        <v>1.7256944444444444E-3</v>
      </c>
      <c r="K46" s="23">
        <f t="shared" si="0"/>
        <v>88.402324232062071</v>
      </c>
      <c r="P46" s="25">
        <f>$K46</f>
        <v>88.402324232062071</v>
      </c>
    </row>
    <row r="47" spans="1:21" x14ac:dyDescent="0.25">
      <c r="B47" t="s">
        <v>185</v>
      </c>
      <c r="C47">
        <v>3</v>
      </c>
      <c r="D47" t="s">
        <v>32</v>
      </c>
      <c r="E47" t="s">
        <v>62</v>
      </c>
      <c r="F47">
        <v>19</v>
      </c>
      <c r="G47" t="s">
        <v>2</v>
      </c>
      <c r="H47" s="1">
        <v>1.0258101851851854E-3</v>
      </c>
      <c r="I47" s="16">
        <f>'Heimsmet karla'!C$198</f>
        <v>7.6875000000000001E-4</v>
      </c>
      <c r="J47" s="22">
        <v>1.0015046296296295E-3</v>
      </c>
      <c r="K47" s="23">
        <f t="shared" si="0"/>
        <v>452.26866867584033</v>
      </c>
      <c r="O47" s="25">
        <f>$K47</f>
        <v>452.26866867584033</v>
      </c>
    </row>
    <row r="48" spans="1:21" x14ac:dyDescent="0.25">
      <c r="B48" t="s">
        <v>185</v>
      </c>
      <c r="C48">
        <v>4</v>
      </c>
      <c r="D48" t="s">
        <v>33</v>
      </c>
      <c r="E48" t="s">
        <v>69</v>
      </c>
      <c r="F48">
        <v>24</v>
      </c>
      <c r="G48" t="s">
        <v>6</v>
      </c>
      <c r="H48" s="1">
        <v>1.3700231481481482E-3</v>
      </c>
      <c r="I48" s="16">
        <f>'Heimsmet karla'!C124</f>
        <v>7.6342592592592597E-4</v>
      </c>
      <c r="J48" s="22">
        <v>1.341087962962963E-3</v>
      </c>
      <c r="K48" s="23">
        <f t="shared" si="0"/>
        <v>184.47134744683845</v>
      </c>
      <c r="N48" s="25">
        <f>$K48</f>
        <v>184.47134744683845</v>
      </c>
    </row>
    <row r="49" spans="1:21" x14ac:dyDescent="0.25">
      <c r="B49" t="s">
        <v>185</v>
      </c>
      <c r="C49">
        <v>5</v>
      </c>
      <c r="D49" t="s">
        <v>189</v>
      </c>
      <c r="E49" t="s">
        <v>67</v>
      </c>
      <c r="F49">
        <v>22</v>
      </c>
      <c r="G49" t="s">
        <v>5</v>
      </c>
      <c r="H49" s="1" t="s">
        <v>187</v>
      </c>
      <c r="I49" s="16">
        <f>'Heimsmet karla'!C125</f>
        <v>8.1631944444444449E-4</v>
      </c>
      <c r="J49" s="22">
        <v>1.2210648148148148E-3</v>
      </c>
      <c r="K49" s="23">
        <f t="shared" si="0"/>
        <v>298.78877149683137</v>
      </c>
      <c r="M49" s="25">
        <f>$K49</f>
        <v>298.78877149683137</v>
      </c>
    </row>
    <row r="51" spans="1:21" x14ac:dyDescent="0.25">
      <c r="B51" t="s">
        <v>184</v>
      </c>
      <c r="C51">
        <v>2</v>
      </c>
      <c r="D51" t="s">
        <v>87</v>
      </c>
      <c r="E51" t="s">
        <v>62</v>
      </c>
      <c r="F51">
        <v>23</v>
      </c>
      <c r="G51" t="s">
        <v>3</v>
      </c>
      <c r="H51" s="1">
        <v>1.0982638888888889E-3</v>
      </c>
      <c r="I51" s="16">
        <f>'Heimsmet karla'!C$198</f>
        <v>7.6875000000000001E-4</v>
      </c>
      <c r="J51" s="22">
        <v>1.0436342592592591E-3</v>
      </c>
      <c r="K51" s="23">
        <f t="shared" si="0"/>
        <v>399.67814842884724</v>
      </c>
      <c r="P51" s="25">
        <f>$K51</f>
        <v>399.67814842884724</v>
      </c>
    </row>
    <row r="52" spans="1:21" x14ac:dyDescent="0.25">
      <c r="B52" t="s">
        <v>184</v>
      </c>
      <c r="C52">
        <v>3</v>
      </c>
      <c r="D52" t="s">
        <v>21</v>
      </c>
      <c r="E52" t="s">
        <v>62</v>
      </c>
      <c r="F52">
        <v>22</v>
      </c>
      <c r="G52" t="s">
        <v>5</v>
      </c>
      <c r="H52" s="1">
        <v>1.1030092592592593E-3</v>
      </c>
      <c r="I52" s="16">
        <f>'Heimsmet karla'!C$198</f>
        <v>7.6875000000000001E-4</v>
      </c>
      <c r="J52" s="22">
        <v>1.112037037037037E-3</v>
      </c>
      <c r="K52" s="23">
        <f t="shared" si="0"/>
        <v>330.36773863166059</v>
      </c>
      <c r="M52" s="25">
        <f>$K52</f>
        <v>330.36773863166059</v>
      </c>
    </row>
    <row r="53" spans="1:21" x14ac:dyDescent="0.25">
      <c r="B53" t="s">
        <v>184</v>
      </c>
      <c r="C53">
        <v>4</v>
      </c>
      <c r="D53" t="s">
        <v>7</v>
      </c>
      <c r="E53" t="s">
        <v>62</v>
      </c>
      <c r="F53">
        <v>18</v>
      </c>
      <c r="G53" t="s">
        <v>2</v>
      </c>
      <c r="H53" s="1">
        <v>9.7499999999999985E-4</v>
      </c>
      <c r="I53" s="16">
        <f>'Heimsmet karla'!C$198</f>
        <v>7.6875000000000001E-4</v>
      </c>
      <c r="J53" s="22">
        <v>9.6736111111111111E-4</v>
      </c>
      <c r="K53" s="23">
        <f t="shared" si="0"/>
        <v>501.86800946573948</v>
      </c>
      <c r="O53" s="25">
        <f>$K53</f>
        <v>501.86800946573948</v>
      </c>
    </row>
    <row r="54" spans="1:21" ht="16.5" thickBot="1" x14ac:dyDescent="0.3">
      <c r="B54" t="s">
        <v>184</v>
      </c>
      <c r="C54">
        <v>5</v>
      </c>
      <c r="D54" t="s">
        <v>35</v>
      </c>
      <c r="E54" t="s">
        <v>62</v>
      </c>
      <c r="F54">
        <v>17</v>
      </c>
      <c r="G54" t="s">
        <v>6</v>
      </c>
      <c r="H54" s="1">
        <v>1.0809027777777776E-3</v>
      </c>
      <c r="I54" s="16">
        <f>'Heimsmet karla'!C$198</f>
        <v>7.6875000000000001E-4</v>
      </c>
      <c r="J54" s="22">
        <v>1.0364583333333332E-3</v>
      </c>
      <c r="K54" s="23">
        <f t="shared" si="0"/>
        <v>408.03727939970059</v>
      </c>
      <c r="N54" s="25">
        <f>$K54</f>
        <v>408.03727939970059</v>
      </c>
      <c r="R54" s="26" t="s">
        <v>74</v>
      </c>
      <c r="S54" s="26" t="s">
        <v>75</v>
      </c>
      <c r="T54" s="26" t="s">
        <v>76</v>
      </c>
      <c r="U54" s="26" t="s">
        <v>77</v>
      </c>
    </row>
    <row r="55" spans="1:21" ht="16.5" thickTop="1" x14ac:dyDescent="0.25">
      <c r="H55" s="1"/>
      <c r="R55" s="27">
        <f>SUM(M$3:M$54)</f>
        <v>3158.8754340880387</v>
      </c>
      <c r="S55" s="27">
        <f>SUM(N$3:N$54)</f>
        <v>3639.2041969712573</v>
      </c>
      <c r="T55" s="27">
        <f>SUM(O$3:O$54)</f>
        <v>2494.68223136919</v>
      </c>
      <c r="U55" s="27">
        <f>SUM(P$3:P$54)</f>
        <v>3279.2331713100425</v>
      </c>
    </row>
    <row r="56" spans="1:21" x14ac:dyDescent="0.25">
      <c r="A56" s="2" t="s">
        <v>36</v>
      </c>
      <c r="H56" s="1"/>
    </row>
    <row r="57" spans="1:21" x14ac:dyDescent="0.25">
      <c r="B57" t="s">
        <v>185</v>
      </c>
      <c r="C57">
        <v>2</v>
      </c>
      <c r="D57" t="s">
        <v>88</v>
      </c>
      <c r="E57" t="s">
        <v>62</v>
      </c>
      <c r="F57">
        <v>28</v>
      </c>
      <c r="G57" t="s">
        <v>3</v>
      </c>
      <c r="H57" s="1">
        <v>1.0526273148148147E-2</v>
      </c>
      <c r="I57" s="16">
        <f>'Heimsmet kvenna'!C$197</f>
        <v>9.4351851851851856E-4</v>
      </c>
      <c r="J57" s="22">
        <v>1.371296296296296E-3</v>
      </c>
      <c r="K57" s="23">
        <f t="shared" si="0"/>
        <v>325.72971287026826</v>
      </c>
      <c r="P57" s="25">
        <f>$K57</f>
        <v>325.72971287026826</v>
      </c>
    </row>
    <row r="58" spans="1:21" x14ac:dyDescent="0.25">
      <c r="B58" t="s">
        <v>185</v>
      </c>
      <c r="C58">
        <v>3</v>
      </c>
      <c r="D58" t="s">
        <v>37</v>
      </c>
      <c r="E58" t="s">
        <v>62</v>
      </c>
      <c r="F58">
        <v>16</v>
      </c>
      <c r="G58" t="s">
        <v>2</v>
      </c>
      <c r="H58" s="1">
        <v>1.5671296296296299E-3</v>
      </c>
      <c r="I58" s="16">
        <f>'Heimsmet kvenna'!C$197</f>
        <v>9.4351851851851856E-4</v>
      </c>
      <c r="J58" s="22">
        <v>1.5788194444444443E-3</v>
      </c>
      <c r="K58" s="23">
        <f t="shared" si="0"/>
        <v>213.42922442986696</v>
      </c>
      <c r="O58" s="25">
        <f>$K58</f>
        <v>213.42922442986696</v>
      </c>
    </row>
    <row r="59" spans="1:21" x14ac:dyDescent="0.25">
      <c r="B59" t="s">
        <v>185</v>
      </c>
      <c r="C59">
        <v>4</v>
      </c>
      <c r="D59" t="s">
        <v>38</v>
      </c>
      <c r="E59" t="s">
        <v>70</v>
      </c>
      <c r="F59">
        <v>19</v>
      </c>
      <c r="G59" t="s">
        <v>6</v>
      </c>
      <c r="H59" s="1">
        <v>1.6857638888888892E-3</v>
      </c>
      <c r="I59" s="16">
        <f>'Heimsmet kvenna'!C120</f>
        <v>1.0862268518518519E-3</v>
      </c>
      <c r="J59" s="22">
        <v>2.035648148148148E-3</v>
      </c>
      <c r="K59" s="23">
        <f t="shared" si="0"/>
        <v>151.93347113668432</v>
      </c>
      <c r="N59" s="25">
        <f>$K59</f>
        <v>151.93347113668432</v>
      </c>
    </row>
    <row r="60" spans="1:21" x14ac:dyDescent="0.25">
      <c r="B60" t="s">
        <v>185</v>
      </c>
      <c r="C60">
        <v>5</v>
      </c>
      <c r="D60" t="s">
        <v>39</v>
      </c>
      <c r="E60" t="s">
        <v>62</v>
      </c>
      <c r="F60">
        <v>14</v>
      </c>
      <c r="G60" t="s">
        <v>5</v>
      </c>
      <c r="H60" s="1" t="s">
        <v>187</v>
      </c>
      <c r="I60" s="16">
        <f>'Heimsmet kvenna'!C$197</f>
        <v>9.4351851851851856E-4</v>
      </c>
      <c r="J60" s="22">
        <v>1.5276620370370372E-3</v>
      </c>
      <c r="K60" s="23">
        <f t="shared" si="0"/>
        <v>235.59682119445841</v>
      </c>
      <c r="M60" s="25">
        <f>$K60</f>
        <v>235.59682119445841</v>
      </c>
    </row>
    <row r="62" spans="1:21" x14ac:dyDescent="0.25">
      <c r="B62" t="s">
        <v>184</v>
      </c>
      <c r="C62">
        <v>2</v>
      </c>
      <c r="D62" t="s">
        <v>40</v>
      </c>
      <c r="E62" t="s">
        <v>71</v>
      </c>
      <c r="F62">
        <v>14</v>
      </c>
      <c r="G62" t="s">
        <v>6</v>
      </c>
      <c r="H62" s="1">
        <v>1.4406250000000001E-3</v>
      </c>
      <c r="I62" s="16">
        <f>'Heimsmet kvenna'!C123</f>
        <v>8.9814814814814824E-4</v>
      </c>
      <c r="J62" s="22">
        <v>1.4025462962962965E-3</v>
      </c>
      <c r="K62" s="23">
        <f t="shared" si="0"/>
        <v>262.59854733506921</v>
      </c>
      <c r="N62" s="25">
        <f>$K62</f>
        <v>262.59854733506921</v>
      </c>
    </row>
    <row r="63" spans="1:21" x14ac:dyDescent="0.25">
      <c r="B63" t="s">
        <v>184</v>
      </c>
      <c r="C63">
        <v>3</v>
      </c>
      <c r="D63" t="s">
        <v>41</v>
      </c>
      <c r="E63" t="s">
        <v>62</v>
      </c>
      <c r="F63">
        <v>39</v>
      </c>
      <c r="G63" t="s">
        <v>3</v>
      </c>
      <c r="H63" s="1">
        <v>1.2423611111111112E-3</v>
      </c>
      <c r="I63" s="16">
        <f>'Heimsmet kvenna'!C$197</f>
        <v>9.4351851851851856E-4</v>
      </c>
      <c r="J63" s="22">
        <v>1.2635416666666667E-3</v>
      </c>
      <c r="K63" s="23">
        <f t="shared" si="0"/>
        <v>416.37302153025558</v>
      </c>
      <c r="P63" s="25">
        <f>$K63</f>
        <v>416.37302153025558</v>
      </c>
    </row>
    <row r="64" spans="1:21" x14ac:dyDescent="0.25">
      <c r="B64" t="s">
        <v>184</v>
      </c>
      <c r="C64">
        <v>4</v>
      </c>
      <c r="D64" t="s">
        <v>42</v>
      </c>
      <c r="E64" t="s">
        <v>62</v>
      </c>
      <c r="F64">
        <v>15</v>
      </c>
      <c r="G64" t="s">
        <v>2</v>
      </c>
      <c r="H64" s="1">
        <v>1.2693287037037037E-3</v>
      </c>
      <c r="I64" s="16">
        <f>'Heimsmet kvenna'!C$197</f>
        <v>9.4351851851851856E-4</v>
      </c>
      <c r="J64" s="22">
        <v>1.1930555555555555E-3</v>
      </c>
      <c r="K64" s="23">
        <f t="shared" si="0"/>
        <v>494.61727830491748</v>
      </c>
      <c r="O64" s="25">
        <f>$K64</f>
        <v>494.61727830491748</v>
      </c>
    </row>
    <row r="65" spans="1:21" ht="16.5" thickBot="1" x14ac:dyDescent="0.3">
      <c r="B65" t="s">
        <v>184</v>
      </c>
      <c r="C65">
        <v>5</v>
      </c>
      <c r="D65" t="s">
        <v>43</v>
      </c>
      <c r="E65" t="s">
        <v>62</v>
      </c>
      <c r="F65">
        <v>13</v>
      </c>
      <c r="G65" t="s">
        <v>5</v>
      </c>
      <c r="H65" s="1">
        <v>1.4658564814814814E-3</v>
      </c>
      <c r="I65" s="16">
        <f>'Heimsmet kvenna'!C$197</f>
        <v>9.4351851851851856E-4</v>
      </c>
      <c r="J65" s="22">
        <v>1.4182870370370371E-3</v>
      </c>
      <c r="K65" s="23">
        <f t="shared" si="0"/>
        <v>294.41428963319606</v>
      </c>
      <c r="M65" s="25">
        <f>$K65</f>
        <v>294.41428963319606</v>
      </c>
      <c r="R65" s="26" t="s">
        <v>74</v>
      </c>
      <c r="S65" s="26" t="s">
        <v>75</v>
      </c>
      <c r="T65" s="26" t="s">
        <v>76</v>
      </c>
      <c r="U65" s="26" t="s">
        <v>77</v>
      </c>
    </row>
    <row r="66" spans="1:21" ht="16.5" thickTop="1" x14ac:dyDescent="0.25">
      <c r="H66" s="1"/>
      <c r="R66" s="27">
        <f>SUM(M$3:M$65)</f>
        <v>3688.8865449156929</v>
      </c>
      <c r="S66" s="27">
        <f>SUM(N$3:N$65)</f>
        <v>4053.7362154430107</v>
      </c>
      <c r="T66" s="27">
        <f>SUM(O$3:O$65)</f>
        <v>3202.7287341039741</v>
      </c>
      <c r="U66" s="27">
        <f>SUM(P$3:P$65)</f>
        <v>4021.3359057105663</v>
      </c>
    </row>
    <row r="67" spans="1:21" x14ac:dyDescent="0.25">
      <c r="A67" s="2" t="s">
        <v>44</v>
      </c>
      <c r="H67" s="1"/>
    </row>
    <row r="68" spans="1:21" x14ac:dyDescent="0.25">
      <c r="B68" t="s">
        <v>185</v>
      </c>
      <c r="C68">
        <v>2</v>
      </c>
      <c r="D68" t="s">
        <v>22</v>
      </c>
      <c r="E68" t="s">
        <v>68</v>
      </c>
      <c r="F68">
        <v>14</v>
      </c>
      <c r="G68" t="s">
        <v>6</v>
      </c>
      <c r="H68" s="1">
        <v>6.0312499999999993E-4</v>
      </c>
      <c r="I68" s="16">
        <f>'Heimsmet karla'!C144</f>
        <v>3.2453703703703702E-4</v>
      </c>
      <c r="J68" s="22">
        <v>6.1238425925925924E-4</v>
      </c>
      <c r="K68" s="23">
        <f t="shared" ref="K68:K132" si="1">IF(J68=0,0,((I68*10/J68))^3)</f>
        <v>148.84037079882066</v>
      </c>
      <c r="N68" s="25">
        <f>$K68</f>
        <v>148.84037079882066</v>
      </c>
    </row>
    <row r="69" spans="1:21" x14ac:dyDescent="0.25">
      <c r="B69" t="s">
        <v>185</v>
      </c>
      <c r="C69">
        <v>3</v>
      </c>
      <c r="D69" t="s">
        <v>80</v>
      </c>
      <c r="E69" t="s">
        <v>62</v>
      </c>
      <c r="F69">
        <v>21</v>
      </c>
      <c r="G69" t="s">
        <v>3</v>
      </c>
      <c r="H69" s="1">
        <v>5.6111111111111108E-4</v>
      </c>
      <c r="I69" s="16">
        <f>'Heimsmet karla'!C$200</f>
        <v>3.1435185185185185E-4</v>
      </c>
      <c r="J69" s="22">
        <v>5.0590277777777775E-4</v>
      </c>
      <c r="K69" s="23">
        <f t="shared" si="1"/>
        <v>239.9091860865642</v>
      </c>
      <c r="P69" s="25">
        <f>$K69</f>
        <v>239.9091860865642</v>
      </c>
    </row>
    <row r="70" spans="1:21" x14ac:dyDescent="0.25">
      <c r="B70" t="s">
        <v>185</v>
      </c>
      <c r="C70">
        <v>4</v>
      </c>
      <c r="D70" t="s">
        <v>194</v>
      </c>
      <c r="E70" t="s">
        <v>62</v>
      </c>
      <c r="F70">
        <v>10</v>
      </c>
      <c r="G70" t="s">
        <v>5</v>
      </c>
      <c r="H70" s="1" t="s">
        <v>187</v>
      </c>
      <c r="I70" s="16">
        <f>'Heimsmet karla'!C$200</f>
        <v>3.1435185185185185E-4</v>
      </c>
      <c r="J70" s="22">
        <v>7.1493055555555557E-4</v>
      </c>
      <c r="K70" s="23">
        <f t="shared" si="1"/>
        <v>85.007352940405482</v>
      </c>
      <c r="M70" s="25">
        <f>$K70</f>
        <v>85.007352940405482</v>
      </c>
    </row>
    <row r="71" spans="1:21" x14ac:dyDescent="0.25">
      <c r="B71" t="s">
        <v>185</v>
      </c>
      <c r="C71">
        <v>5</v>
      </c>
      <c r="D71" t="s">
        <v>1</v>
      </c>
      <c r="E71" t="s">
        <v>62</v>
      </c>
      <c r="F71">
        <v>15</v>
      </c>
      <c r="G71" t="s">
        <v>2</v>
      </c>
      <c r="H71" s="1">
        <v>5.9918981481481488E-4</v>
      </c>
      <c r="I71" s="16">
        <f>'Heimsmet karla'!C$200</f>
        <v>3.1435185185185185E-4</v>
      </c>
      <c r="J71" s="22">
        <v>5.5335648148148149E-4</v>
      </c>
      <c r="K71" s="23">
        <f t="shared" si="1"/>
        <v>183.32980045725654</v>
      </c>
      <c r="O71" s="25">
        <f>$K71</f>
        <v>183.32980045725654</v>
      </c>
    </row>
    <row r="73" spans="1:21" x14ac:dyDescent="0.25">
      <c r="B73" t="s">
        <v>184</v>
      </c>
      <c r="C73">
        <v>2</v>
      </c>
      <c r="D73" t="s">
        <v>45</v>
      </c>
      <c r="E73" t="s">
        <v>62</v>
      </c>
      <c r="F73">
        <v>24</v>
      </c>
      <c r="G73" t="s">
        <v>5</v>
      </c>
      <c r="H73" s="1">
        <v>4.696759259259259E-4</v>
      </c>
      <c r="I73" s="16">
        <f>'Heimsmet karla'!C$200</f>
        <v>3.1435185185185185E-4</v>
      </c>
      <c r="J73" s="22">
        <v>4.5520833333333329E-4</v>
      </c>
      <c r="K73" s="23">
        <f t="shared" si="1"/>
        <v>329.31950776320957</v>
      </c>
      <c r="M73" s="25">
        <f>$K73</f>
        <v>329.31950776320957</v>
      </c>
    </row>
    <row r="74" spans="1:21" x14ac:dyDescent="0.25">
      <c r="B74" t="s">
        <v>184</v>
      </c>
      <c r="C74">
        <v>3</v>
      </c>
      <c r="D74" t="s">
        <v>85</v>
      </c>
      <c r="E74" t="s">
        <v>62</v>
      </c>
      <c r="F74">
        <v>28</v>
      </c>
      <c r="G74" t="s">
        <v>3</v>
      </c>
      <c r="H74" s="1">
        <v>3.7557870370370371E-4</v>
      </c>
      <c r="I74" s="16">
        <f>'Heimsmet karla'!C$200</f>
        <v>3.1435185185185185E-4</v>
      </c>
      <c r="J74" s="22">
        <v>3.5023148148148153E-4</v>
      </c>
      <c r="K74" s="23">
        <f t="shared" si="1"/>
        <v>723.07363393505648</v>
      </c>
      <c r="P74" s="25">
        <f>$K74</f>
        <v>723.07363393505648</v>
      </c>
    </row>
    <row r="75" spans="1:21" x14ac:dyDescent="0.25">
      <c r="B75" t="s">
        <v>184</v>
      </c>
      <c r="C75">
        <v>4</v>
      </c>
      <c r="D75" t="s">
        <v>7</v>
      </c>
      <c r="E75" t="s">
        <v>62</v>
      </c>
      <c r="F75">
        <v>18</v>
      </c>
      <c r="G75" t="s">
        <v>2</v>
      </c>
      <c r="H75" s="1">
        <v>3.4976851851851852E-4</v>
      </c>
      <c r="I75" s="16">
        <f>'Heimsmet karla'!C$200</f>
        <v>3.1435185185185185E-4</v>
      </c>
      <c r="J75" s="22">
        <v>3.4837962962962969E-4</v>
      </c>
      <c r="K75" s="23">
        <f t="shared" si="1"/>
        <v>734.66577785603738</v>
      </c>
      <c r="O75" s="25">
        <f>$K75</f>
        <v>734.66577785603738</v>
      </c>
    </row>
    <row r="76" spans="1:21" ht="16.5" thickBot="1" x14ac:dyDescent="0.3">
      <c r="B76" t="s">
        <v>184</v>
      </c>
      <c r="C76">
        <v>5</v>
      </c>
      <c r="D76" t="s">
        <v>46</v>
      </c>
      <c r="E76" t="s">
        <v>67</v>
      </c>
      <c r="F76">
        <v>20</v>
      </c>
      <c r="G76" t="s">
        <v>6</v>
      </c>
      <c r="H76" s="1" t="s">
        <v>187</v>
      </c>
      <c r="I76" s="16">
        <f>'Heimsmet karla'!C147</f>
        <v>3.2939814814814816E-4</v>
      </c>
      <c r="J76" s="22">
        <v>4.8240740740740736E-4</v>
      </c>
      <c r="K76" s="23">
        <f t="shared" si="1"/>
        <v>318.36224339349303</v>
      </c>
      <c r="N76" s="25">
        <f>$K76</f>
        <v>318.36224339349303</v>
      </c>
      <c r="R76" s="26" t="s">
        <v>74</v>
      </c>
      <c r="S76" s="26" t="s">
        <v>75</v>
      </c>
      <c r="T76" s="26" t="s">
        <v>76</v>
      </c>
      <c r="U76" s="26" t="s">
        <v>77</v>
      </c>
    </row>
    <row r="77" spans="1:21" ht="16.5" thickTop="1" x14ac:dyDescent="0.25">
      <c r="R77" s="27">
        <f>SUM(M$3:M$76)</f>
        <v>4103.2134056193081</v>
      </c>
      <c r="S77" s="27">
        <f>SUM(N$3:N$76)</f>
        <v>4520.9388296353245</v>
      </c>
      <c r="T77" s="27">
        <f>SUM(O$3:O$76)</f>
        <v>4120.7243124172683</v>
      </c>
      <c r="U77" s="27">
        <f>SUM(P$3:P$76)</f>
        <v>4984.3187257321879</v>
      </c>
    </row>
    <row r="78" spans="1:21" x14ac:dyDescent="0.25">
      <c r="A78" s="2" t="s">
        <v>47</v>
      </c>
    </row>
    <row r="79" spans="1:21" x14ac:dyDescent="0.25">
      <c r="B79" t="s">
        <v>185</v>
      </c>
      <c r="C79">
        <v>2</v>
      </c>
      <c r="D79" t="s">
        <v>190</v>
      </c>
      <c r="E79" t="s">
        <v>63</v>
      </c>
      <c r="F79">
        <v>21</v>
      </c>
      <c r="G79" t="s">
        <v>6</v>
      </c>
      <c r="H79" t="s">
        <v>187</v>
      </c>
      <c r="I79" s="16">
        <f>'Heimsmet kvenna'!C141</f>
        <v>4.6886574074074067E-4</v>
      </c>
      <c r="J79" s="22">
        <v>1.0260416666666666E-3</v>
      </c>
      <c r="K79" s="23">
        <f t="shared" si="1"/>
        <v>95.422438296248885</v>
      </c>
      <c r="N79" s="25">
        <f>K79</f>
        <v>95.422438296248885</v>
      </c>
    </row>
    <row r="80" spans="1:21" x14ac:dyDescent="0.25">
      <c r="B80" t="s">
        <v>185</v>
      </c>
      <c r="C80">
        <v>3</v>
      </c>
      <c r="D80" t="s">
        <v>83</v>
      </c>
      <c r="E80" t="s">
        <v>62</v>
      </c>
      <c r="F80">
        <v>34</v>
      </c>
      <c r="G80" t="s">
        <v>3</v>
      </c>
      <c r="H80" s="1">
        <v>8.3090277777777774E-4</v>
      </c>
      <c r="I80" s="16">
        <f>'Heimsmet kvenna'!C$199</f>
        <v>3.5937499999999994E-4</v>
      </c>
      <c r="J80" s="22">
        <v>7.851851851851852E-4</v>
      </c>
      <c r="K80" s="23">
        <f t="shared" si="1"/>
        <v>95.87983893165628</v>
      </c>
      <c r="P80" s="25">
        <f>$K80</f>
        <v>95.87983893165628</v>
      </c>
    </row>
    <row r="81" spans="1:21" x14ac:dyDescent="0.25">
      <c r="B81" t="s">
        <v>185</v>
      </c>
      <c r="C81">
        <v>4</v>
      </c>
      <c r="D81" t="s">
        <v>28</v>
      </c>
      <c r="E81" s="3" t="s">
        <v>98</v>
      </c>
      <c r="F81">
        <v>16</v>
      </c>
      <c r="G81" t="s">
        <v>5</v>
      </c>
      <c r="H81" s="1">
        <v>7.8888888888888899E-4</v>
      </c>
      <c r="I81" s="16">
        <f>'Heimsmet kvenna'!C146</f>
        <v>3.6597222222222223E-4</v>
      </c>
      <c r="J81" s="22">
        <v>7.7060185185185174E-4</v>
      </c>
      <c r="K81" s="23">
        <f t="shared" si="1"/>
        <v>107.11596984676909</v>
      </c>
      <c r="M81" s="25">
        <f>$K81</f>
        <v>107.11596984676909</v>
      </c>
    </row>
    <row r="82" spans="1:21" x14ac:dyDescent="0.25">
      <c r="B82" t="s">
        <v>185</v>
      </c>
      <c r="C82">
        <v>5</v>
      </c>
      <c r="D82" t="s">
        <v>13</v>
      </c>
      <c r="E82" t="s">
        <v>62</v>
      </c>
      <c r="F82">
        <v>19</v>
      </c>
      <c r="G82" t="s">
        <v>2</v>
      </c>
      <c r="H82" s="1" t="s">
        <v>187</v>
      </c>
      <c r="I82" s="16">
        <f>'Heimsmet kvenna'!C$199</f>
        <v>3.5937499999999994E-4</v>
      </c>
      <c r="J82" s="22">
        <v>7.1076388888888893E-4</v>
      </c>
      <c r="K82" s="23">
        <f t="shared" si="1"/>
        <v>129.26100296608774</v>
      </c>
      <c r="O82" s="25">
        <f>$K82</f>
        <v>129.26100296608774</v>
      </c>
    </row>
    <row r="84" spans="1:21" x14ac:dyDescent="0.25">
      <c r="B84" t="s">
        <v>184</v>
      </c>
      <c r="C84">
        <v>3</v>
      </c>
      <c r="D84" t="s">
        <v>84</v>
      </c>
      <c r="E84" t="s">
        <v>62</v>
      </c>
      <c r="F84">
        <v>24</v>
      </c>
      <c r="G84" t="s">
        <v>3</v>
      </c>
      <c r="H84" s="1">
        <v>5.3090277777777782E-4</v>
      </c>
      <c r="I84" s="16">
        <f>'Heimsmet kvenna'!C$199</f>
        <v>3.5937499999999994E-4</v>
      </c>
      <c r="J84" s="22">
        <v>5.3078703703703697E-4</v>
      </c>
      <c r="K84" s="23">
        <f t="shared" si="1"/>
        <v>310.37209118006012</v>
      </c>
      <c r="P84" s="25">
        <f>$K84</f>
        <v>310.37209118006012</v>
      </c>
    </row>
    <row r="85" spans="1:21" x14ac:dyDescent="0.25">
      <c r="B85" t="s">
        <v>184</v>
      </c>
      <c r="C85">
        <v>4</v>
      </c>
      <c r="D85" t="s">
        <v>11</v>
      </c>
      <c r="E85" t="s">
        <v>62</v>
      </c>
      <c r="F85">
        <v>16</v>
      </c>
      <c r="G85" t="s">
        <v>5</v>
      </c>
      <c r="H85" s="1">
        <v>6.4884259259259257E-4</v>
      </c>
      <c r="I85" s="16">
        <f>'Heimsmet kvenna'!C$199</f>
        <v>3.5937499999999994E-4</v>
      </c>
      <c r="J85" s="22">
        <v>6.7453703703703697E-4</v>
      </c>
      <c r="K85" s="23">
        <f t="shared" si="1"/>
        <v>151.22590223321254</v>
      </c>
      <c r="M85" s="25">
        <f>$K85</f>
        <v>151.22590223321254</v>
      </c>
    </row>
    <row r="86" spans="1:21" ht="16.5" thickBot="1" x14ac:dyDescent="0.3">
      <c r="B86" t="s">
        <v>184</v>
      </c>
      <c r="C86">
        <v>5</v>
      </c>
      <c r="D86" t="s">
        <v>42</v>
      </c>
      <c r="E86" t="s">
        <v>62</v>
      </c>
      <c r="F86">
        <v>15</v>
      </c>
      <c r="G86" t="s">
        <v>2</v>
      </c>
      <c r="H86" s="1" t="s">
        <v>187</v>
      </c>
      <c r="I86" s="16">
        <f>'Heimsmet kvenna'!C$199</f>
        <v>3.5937499999999994E-4</v>
      </c>
      <c r="J86" s="22">
        <v>5.7442129629629629E-4</v>
      </c>
      <c r="K86" s="23">
        <f t="shared" si="1"/>
        <v>244.87925083618541</v>
      </c>
      <c r="O86" s="25">
        <f>$K86</f>
        <v>244.87925083618541</v>
      </c>
      <c r="R86" s="26" t="s">
        <v>74</v>
      </c>
      <c r="S86" s="26" t="s">
        <v>75</v>
      </c>
      <c r="T86" s="26" t="s">
        <v>76</v>
      </c>
      <c r="U86" s="26" t="s">
        <v>77</v>
      </c>
    </row>
    <row r="87" spans="1:21" ht="16.5" thickTop="1" x14ac:dyDescent="0.25">
      <c r="R87" s="27">
        <f>SUM(M$3:M$86)</f>
        <v>4361.5552776992899</v>
      </c>
      <c r="S87" s="27">
        <f>SUM(N$3:N$86)</f>
        <v>4616.3612679315738</v>
      </c>
      <c r="T87" s="27">
        <f>SUM(O$3:O$86)</f>
        <v>4494.8645662195413</v>
      </c>
      <c r="U87" s="27">
        <f>SUM(P$3:P$86)</f>
        <v>5390.5706558439042</v>
      </c>
    </row>
    <row r="88" spans="1:21" x14ac:dyDescent="0.25">
      <c r="A88" s="2" t="s">
        <v>48</v>
      </c>
    </row>
    <row r="89" spans="1:21" x14ac:dyDescent="0.25">
      <c r="B89" t="s">
        <v>185</v>
      </c>
      <c r="C89">
        <v>2</v>
      </c>
      <c r="D89" t="s">
        <v>82</v>
      </c>
      <c r="E89" t="s">
        <v>62</v>
      </c>
      <c r="F89">
        <v>16</v>
      </c>
      <c r="G89" t="s">
        <v>3</v>
      </c>
      <c r="H89" s="1">
        <v>1.2806712962962965E-3</v>
      </c>
      <c r="I89" s="16">
        <f>'Heimsmet karla'!C$189</f>
        <v>6.4050925925925929E-4</v>
      </c>
      <c r="J89" s="22">
        <v>1.179976851851852E-3</v>
      </c>
      <c r="K89" s="23">
        <f t="shared" si="1"/>
        <v>159.9395147577049</v>
      </c>
      <c r="P89" s="25">
        <f>$K89</f>
        <v>159.9395147577049</v>
      </c>
    </row>
    <row r="90" spans="1:21" x14ac:dyDescent="0.25">
      <c r="B90" t="s">
        <v>185</v>
      </c>
      <c r="C90">
        <v>3</v>
      </c>
      <c r="D90" t="s">
        <v>54</v>
      </c>
      <c r="E90" t="s">
        <v>62</v>
      </c>
      <c r="F90">
        <v>19</v>
      </c>
      <c r="G90" t="s">
        <v>5</v>
      </c>
      <c r="H90" s="1" t="s">
        <v>187</v>
      </c>
      <c r="I90" s="16">
        <f>'Heimsmet karla'!C$189</f>
        <v>6.4050925925925929E-4</v>
      </c>
      <c r="J90" s="22">
        <v>8.78125E-4</v>
      </c>
      <c r="K90" s="23">
        <f t="shared" si="1"/>
        <v>388.06744584283712</v>
      </c>
      <c r="M90" s="25">
        <f>$K90</f>
        <v>388.06744584283712</v>
      </c>
    </row>
    <row r="91" spans="1:21" x14ac:dyDescent="0.25">
      <c r="B91" t="s">
        <v>185</v>
      </c>
      <c r="C91">
        <v>4</v>
      </c>
      <c r="D91" t="s">
        <v>191</v>
      </c>
      <c r="E91" t="s">
        <v>62</v>
      </c>
      <c r="F91">
        <v>19</v>
      </c>
      <c r="G91" t="s">
        <v>6</v>
      </c>
      <c r="H91" s="1" t="s">
        <v>187</v>
      </c>
      <c r="I91" s="16">
        <f>'Heimsmet karla'!C$189</f>
        <v>6.4050925925925929E-4</v>
      </c>
      <c r="J91" s="22">
        <v>1.0984953703703706E-3</v>
      </c>
      <c r="K91" s="23">
        <f t="shared" si="1"/>
        <v>198.23555189131159</v>
      </c>
      <c r="N91" s="25">
        <f>$K91</f>
        <v>198.23555189131159</v>
      </c>
    </row>
    <row r="92" spans="1:21" x14ac:dyDescent="0.25">
      <c r="B92" t="s">
        <v>185</v>
      </c>
      <c r="C92">
        <v>5</v>
      </c>
      <c r="D92" t="s">
        <v>17</v>
      </c>
      <c r="E92" t="s">
        <v>62</v>
      </c>
      <c r="F92">
        <v>15</v>
      </c>
      <c r="G92" t="s">
        <v>2</v>
      </c>
      <c r="H92" s="1" t="s">
        <v>187</v>
      </c>
      <c r="I92" s="16">
        <f>'Heimsmet karla'!C$189</f>
        <v>6.4050925925925929E-4</v>
      </c>
      <c r="J92" s="22">
        <v>1.0739583333333332E-3</v>
      </c>
      <c r="K92" s="23">
        <f t="shared" si="1"/>
        <v>212.13578734150036</v>
      </c>
      <c r="O92" s="25">
        <f>$K92</f>
        <v>212.13578734150036</v>
      </c>
    </row>
    <row r="94" spans="1:21" x14ac:dyDescent="0.25">
      <c r="B94" t="s">
        <v>184</v>
      </c>
      <c r="C94">
        <v>2</v>
      </c>
      <c r="D94" t="s">
        <v>49</v>
      </c>
      <c r="E94" t="s">
        <v>62</v>
      </c>
      <c r="F94">
        <v>15</v>
      </c>
      <c r="G94" t="s">
        <v>6</v>
      </c>
      <c r="H94" s="1">
        <v>1.0618055555555556E-3</v>
      </c>
      <c r="I94" s="16">
        <f>'Heimsmet karla'!C$189</f>
        <v>6.4050925925925929E-4</v>
      </c>
      <c r="J94" s="22">
        <v>1.0780092592592592E-3</v>
      </c>
      <c r="K94" s="23">
        <f t="shared" si="1"/>
        <v>209.75328136483284</v>
      </c>
      <c r="N94" s="25">
        <f>$K94</f>
        <v>209.75328136483284</v>
      </c>
    </row>
    <row r="95" spans="1:21" x14ac:dyDescent="0.25">
      <c r="B95" t="s">
        <v>184</v>
      </c>
      <c r="C95">
        <v>3</v>
      </c>
      <c r="D95" t="s">
        <v>81</v>
      </c>
      <c r="E95" t="s">
        <v>62</v>
      </c>
      <c r="F95">
        <v>18</v>
      </c>
      <c r="G95" t="s">
        <v>3</v>
      </c>
      <c r="H95" s="1">
        <v>6.7048611111111117E-4</v>
      </c>
      <c r="I95" s="16">
        <f>'Heimsmet karla'!C$189</f>
        <v>6.4050925925925929E-4</v>
      </c>
      <c r="J95" s="22">
        <v>6.4768518518518517E-4</v>
      </c>
      <c r="K95" s="23">
        <f t="shared" si="1"/>
        <v>967.12886831142612</v>
      </c>
      <c r="P95" s="25">
        <f>$K95</f>
        <v>967.12886831142612</v>
      </c>
    </row>
    <row r="96" spans="1:21" x14ac:dyDescent="0.25">
      <c r="B96" t="s">
        <v>184</v>
      </c>
      <c r="C96">
        <v>4</v>
      </c>
      <c r="D96" t="s">
        <v>4</v>
      </c>
      <c r="E96" t="s">
        <v>62</v>
      </c>
      <c r="F96">
        <v>15</v>
      </c>
      <c r="G96" t="s">
        <v>5</v>
      </c>
      <c r="H96" s="1">
        <v>7.9548611111111107E-4</v>
      </c>
      <c r="I96" s="16">
        <f>'Heimsmet karla'!C$189</f>
        <v>6.4050925925925929E-4</v>
      </c>
      <c r="J96" s="22">
        <v>8.039351851851852E-4</v>
      </c>
      <c r="K96" s="23">
        <f t="shared" si="1"/>
        <v>505.72349133452457</v>
      </c>
      <c r="M96" s="25">
        <f>$K96</f>
        <v>505.72349133452457</v>
      </c>
    </row>
    <row r="97" spans="1:21" ht="16.5" thickBot="1" x14ac:dyDescent="0.3">
      <c r="A97" s="2" t="s">
        <v>195</v>
      </c>
      <c r="B97" t="s">
        <v>184</v>
      </c>
      <c r="C97">
        <v>5</v>
      </c>
      <c r="D97" t="s">
        <v>50</v>
      </c>
      <c r="E97" t="s">
        <v>62</v>
      </c>
      <c r="F97">
        <v>16</v>
      </c>
      <c r="G97" t="s">
        <v>2</v>
      </c>
      <c r="H97" s="1">
        <v>1.0523148148148147E-3</v>
      </c>
      <c r="I97" s="16">
        <f>'Heimsmet karla'!C$189</f>
        <v>6.4050925925925929E-4</v>
      </c>
      <c r="J97" s="22">
        <v>0</v>
      </c>
      <c r="K97" s="23">
        <f t="shared" si="1"/>
        <v>0</v>
      </c>
      <c r="O97" s="25">
        <f>$K97</f>
        <v>0</v>
      </c>
      <c r="R97" s="26" t="s">
        <v>74</v>
      </c>
      <c r="S97" s="26" t="s">
        <v>75</v>
      </c>
      <c r="T97" s="26" t="s">
        <v>76</v>
      </c>
      <c r="U97" s="26" t="s">
        <v>77</v>
      </c>
    </row>
    <row r="98" spans="1:21" ht="16.5" thickTop="1" x14ac:dyDescent="0.25">
      <c r="H98" s="1"/>
      <c r="R98" s="27">
        <f>SUM(M$3:M$97)</f>
        <v>5255.3462148766521</v>
      </c>
      <c r="S98" s="27">
        <f>SUM(N$3:N$97)</f>
        <v>5024.3501011877188</v>
      </c>
      <c r="T98" s="27">
        <f>SUM(O$3:O$97)</f>
        <v>4707.0003535610413</v>
      </c>
      <c r="U98" s="27">
        <f>SUM(P$3:P$97)</f>
        <v>6517.6390389130356</v>
      </c>
    </row>
    <row r="99" spans="1:21" x14ac:dyDescent="0.25">
      <c r="A99" s="2" t="s">
        <v>51</v>
      </c>
      <c r="H99" s="1"/>
    </row>
    <row r="100" spans="1:21" x14ac:dyDescent="0.25">
      <c r="B100" t="s">
        <v>185</v>
      </c>
      <c r="C100">
        <v>2</v>
      </c>
      <c r="D100" t="s">
        <v>30</v>
      </c>
      <c r="E100" t="s">
        <v>62</v>
      </c>
      <c r="F100">
        <v>15</v>
      </c>
      <c r="G100" t="s">
        <v>3</v>
      </c>
      <c r="H100" s="1">
        <v>1.4172453703703706E-3</v>
      </c>
      <c r="I100" s="16">
        <f>'Heimsmet kvenna'!C$188</f>
        <v>7.2685185185185179E-4</v>
      </c>
      <c r="J100" s="22">
        <v>1.5042824074074075E-3</v>
      </c>
      <c r="K100" s="23">
        <f t="shared" si="1"/>
        <v>112.81051306186745</v>
      </c>
      <c r="P100" s="25">
        <f>$K100</f>
        <v>112.81051306186745</v>
      </c>
    </row>
    <row r="101" spans="1:21" x14ac:dyDescent="0.25">
      <c r="B101" t="s">
        <v>185</v>
      </c>
      <c r="C101">
        <v>3</v>
      </c>
      <c r="D101" t="s">
        <v>10</v>
      </c>
      <c r="E101" t="s">
        <v>65</v>
      </c>
      <c r="F101">
        <v>12</v>
      </c>
      <c r="G101" t="s">
        <v>6</v>
      </c>
      <c r="H101" s="1">
        <v>1.1753472222222222E-3</v>
      </c>
      <c r="I101" s="16">
        <f>'Heimsmet kvenna'!C28</f>
        <v>7.069444444444445E-4</v>
      </c>
      <c r="J101" s="22">
        <v>1.1259259259259258E-3</v>
      </c>
      <c r="K101" s="23">
        <f t="shared" si="1"/>
        <v>247.52917785410961</v>
      </c>
      <c r="N101" s="25">
        <f>$K101</f>
        <v>247.52917785410961</v>
      </c>
    </row>
    <row r="102" spans="1:21" x14ac:dyDescent="0.25">
      <c r="B102" t="s">
        <v>185</v>
      </c>
      <c r="C102">
        <v>4</v>
      </c>
      <c r="D102" t="s">
        <v>52</v>
      </c>
      <c r="E102" t="s">
        <v>62</v>
      </c>
      <c r="F102">
        <v>17</v>
      </c>
      <c r="G102" t="s">
        <v>5</v>
      </c>
      <c r="H102" s="1">
        <v>9.32986111111111E-4</v>
      </c>
      <c r="I102" s="16">
        <f>'Heimsmet kvenna'!C$188</f>
        <v>7.2685185185185179E-4</v>
      </c>
      <c r="J102" s="22">
        <v>8.9594907407407407E-4</v>
      </c>
      <c r="K102" s="23">
        <f t="shared" si="1"/>
        <v>533.93418684420601</v>
      </c>
      <c r="M102" s="25">
        <f>$K102</f>
        <v>533.93418684420601</v>
      </c>
    </row>
    <row r="103" spans="1:21" x14ac:dyDescent="0.25">
      <c r="B103" t="s">
        <v>185</v>
      </c>
      <c r="C103">
        <v>5</v>
      </c>
      <c r="D103" t="s">
        <v>24</v>
      </c>
      <c r="E103" t="s">
        <v>64</v>
      </c>
      <c r="F103">
        <v>14</v>
      </c>
      <c r="G103" t="s">
        <v>2</v>
      </c>
      <c r="H103" s="1">
        <v>1.7646990740740741E-3</v>
      </c>
      <c r="I103" s="16">
        <f>'Heimsmet kvenna'!C26</f>
        <v>7.9224537037037035E-4</v>
      </c>
      <c r="J103" s="22">
        <v>1.6025462962962961E-3</v>
      </c>
      <c r="K103" s="23">
        <f t="shared" si="1"/>
        <v>120.82237700287024</v>
      </c>
      <c r="O103" s="25">
        <f>$K103</f>
        <v>120.82237700287024</v>
      </c>
    </row>
    <row r="104" spans="1:21" x14ac:dyDescent="0.25">
      <c r="H104" s="1"/>
    </row>
    <row r="105" spans="1:21" x14ac:dyDescent="0.25">
      <c r="B105" t="s">
        <v>184</v>
      </c>
      <c r="C105">
        <v>2</v>
      </c>
      <c r="D105" t="s">
        <v>37</v>
      </c>
      <c r="E105" t="s">
        <v>62</v>
      </c>
      <c r="F105">
        <v>16</v>
      </c>
      <c r="G105" t="s">
        <v>2</v>
      </c>
      <c r="H105" s="1">
        <v>1.5348379629629629E-3</v>
      </c>
      <c r="I105" s="16">
        <f>'Heimsmet kvenna'!C$188</f>
        <v>7.2685185185185179E-4</v>
      </c>
      <c r="J105" s="22">
        <v>1.6128472222222221E-3</v>
      </c>
      <c r="K105" s="23">
        <f t="shared" si="1"/>
        <v>91.528851326213839</v>
      </c>
      <c r="O105" s="25">
        <f>$K105</f>
        <v>91.528851326213839</v>
      </c>
    </row>
    <row r="106" spans="1:21" x14ac:dyDescent="0.25">
      <c r="B106" t="s">
        <v>184</v>
      </c>
      <c r="C106">
        <v>3</v>
      </c>
      <c r="D106" t="s">
        <v>14</v>
      </c>
      <c r="E106" t="s">
        <v>62</v>
      </c>
      <c r="F106">
        <v>14</v>
      </c>
      <c r="G106" t="s">
        <v>5</v>
      </c>
      <c r="H106" s="1">
        <v>8.4884259259259255E-4</v>
      </c>
      <c r="I106" s="16">
        <f>'Heimsmet kvenna'!C$188</f>
        <v>7.2685185185185179E-4</v>
      </c>
      <c r="J106" s="22">
        <v>8.4328703703703692E-4</v>
      </c>
      <c r="K106" s="23">
        <f t="shared" si="1"/>
        <v>640.34117782515727</v>
      </c>
      <c r="M106" s="25">
        <f>$K106</f>
        <v>640.34117782515727</v>
      </c>
    </row>
    <row r="107" spans="1:21" x14ac:dyDescent="0.25">
      <c r="B107" t="s">
        <v>184</v>
      </c>
      <c r="C107">
        <v>4</v>
      </c>
      <c r="D107" t="s">
        <v>41</v>
      </c>
      <c r="E107" t="s">
        <v>62</v>
      </c>
      <c r="F107">
        <v>39</v>
      </c>
      <c r="G107" t="s">
        <v>3</v>
      </c>
      <c r="H107" s="1">
        <v>9.4270833333333327E-4</v>
      </c>
      <c r="I107" s="16">
        <f>'Heimsmet kvenna'!C$188</f>
        <v>7.2685185185185179E-4</v>
      </c>
      <c r="J107" s="22">
        <v>1.0085648148148148E-3</v>
      </c>
      <c r="K107" s="23">
        <f t="shared" si="1"/>
        <v>374.30554807529109</v>
      </c>
      <c r="P107" s="25">
        <f>$K107</f>
        <v>374.30554807529109</v>
      </c>
    </row>
    <row r="108" spans="1:21" ht="16.5" thickBot="1" x14ac:dyDescent="0.3">
      <c r="B108" t="s">
        <v>184</v>
      </c>
      <c r="C108">
        <v>5</v>
      </c>
      <c r="D108" t="s">
        <v>15</v>
      </c>
      <c r="E108" t="s">
        <v>66</v>
      </c>
      <c r="F108">
        <v>15</v>
      </c>
      <c r="G108" t="s">
        <v>6</v>
      </c>
      <c r="H108" s="1">
        <v>1.1107638888888888E-3</v>
      </c>
      <c r="I108" s="16">
        <f>'Heimsmet kvenna'!C25</f>
        <v>8.7928240740740751E-4</v>
      </c>
      <c r="J108" s="22">
        <v>1.1758101851851853E-3</v>
      </c>
      <c r="K108" s="23">
        <f t="shared" si="1"/>
        <v>418.18986012063561</v>
      </c>
      <c r="N108" s="25">
        <f>$K108</f>
        <v>418.18986012063561</v>
      </c>
      <c r="R108" s="26" t="s">
        <v>74</v>
      </c>
      <c r="S108" s="26" t="s">
        <v>75</v>
      </c>
      <c r="T108" s="26" t="s">
        <v>76</v>
      </c>
      <c r="U108" s="26" t="s">
        <v>77</v>
      </c>
    </row>
    <row r="109" spans="1:21" ht="16.5" thickTop="1" x14ac:dyDescent="0.25">
      <c r="H109" s="1"/>
      <c r="R109" s="27">
        <f>SUM(M$3:M$108)</f>
        <v>6429.6215795460157</v>
      </c>
      <c r="S109" s="27">
        <f>SUM(N$3:N$108)</f>
        <v>5690.0691391624641</v>
      </c>
      <c r="T109" s="27">
        <f>SUM(O$3:O$108)</f>
        <v>4919.3515818901251</v>
      </c>
      <c r="U109" s="27">
        <f>SUM(P$3:P$108)</f>
        <v>7004.7551000501944</v>
      </c>
    </row>
    <row r="110" spans="1:21" x14ac:dyDescent="0.25">
      <c r="A110" s="2" t="s">
        <v>53</v>
      </c>
      <c r="H110" s="1"/>
    </row>
    <row r="111" spans="1:21" x14ac:dyDescent="0.25">
      <c r="B111" t="s">
        <v>185</v>
      </c>
      <c r="C111">
        <v>2</v>
      </c>
      <c r="D111" t="s">
        <v>50</v>
      </c>
      <c r="E111" t="s">
        <v>62</v>
      </c>
      <c r="F111">
        <v>16</v>
      </c>
      <c r="G111" t="s">
        <v>2</v>
      </c>
      <c r="H111" s="1" t="s">
        <v>187</v>
      </c>
      <c r="I111" s="16">
        <f>'Heimsmet karla'!C$195</f>
        <v>7.3842592592592579E-4</v>
      </c>
      <c r="J111" s="22">
        <v>1.2709490740740741E-3</v>
      </c>
      <c r="K111" s="23">
        <f t="shared" si="1"/>
        <v>196.12653765589891</v>
      </c>
      <c r="O111" s="25">
        <f>$K111</f>
        <v>196.12653765589891</v>
      </c>
    </row>
    <row r="112" spans="1:21" x14ac:dyDescent="0.25">
      <c r="B112" t="s">
        <v>185</v>
      </c>
      <c r="C112">
        <v>3</v>
      </c>
      <c r="D112" t="s">
        <v>86</v>
      </c>
      <c r="E112" t="s">
        <v>62</v>
      </c>
      <c r="F112">
        <v>27</v>
      </c>
      <c r="G112" t="s">
        <v>3</v>
      </c>
      <c r="H112" s="1">
        <v>1.5121527777777781E-3</v>
      </c>
      <c r="I112" s="16">
        <f>'Heimsmet karla'!C$195</f>
        <v>7.3842592592592579E-4</v>
      </c>
      <c r="J112" s="22">
        <v>1.5328703703703702E-3</v>
      </c>
      <c r="K112" s="23">
        <f t="shared" si="1"/>
        <v>111.79040252465438</v>
      </c>
      <c r="P112" s="25">
        <f>$K112</f>
        <v>111.79040252465438</v>
      </c>
    </row>
    <row r="113" spans="1:21" x14ac:dyDescent="0.25">
      <c r="B113" t="s">
        <v>185</v>
      </c>
      <c r="C113">
        <v>4</v>
      </c>
      <c r="D113" t="s">
        <v>8</v>
      </c>
      <c r="E113" t="s">
        <v>65</v>
      </c>
      <c r="F113">
        <v>18</v>
      </c>
      <c r="G113" t="s">
        <v>6</v>
      </c>
      <c r="H113" s="1" t="s">
        <v>187</v>
      </c>
      <c r="I113" s="16">
        <f>'Heimsmet karla'!C91</f>
        <v>7.1585648148148138E-4</v>
      </c>
      <c r="J113" s="22">
        <v>1.1609953703703704E-3</v>
      </c>
      <c r="K113" s="23">
        <f t="shared" si="1"/>
        <v>234.41555180934068</v>
      </c>
      <c r="N113" s="25">
        <f>$K113</f>
        <v>234.41555180934068</v>
      </c>
    </row>
    <row r="114" spans="1:21" x14ac:dyDescent="0.25">
      <c r="B114" t="s">
        <v>185</v>
      </c>
      <c r="C114">
        <v>5</v>
      </c>
      <c r="D114" t="s">
        <v>18</v>
      </c>
      <c r="E114" t="s">
        <v>67</v>
      </c>
      <c r="F114">
        <v>22</v>
      </c>
      <c r="G114" t="s">
        <v>5</v>
      </c>
      <c r="H114" s="1" t="s">
        <v>187</v>
      </c>
      <c r="I114" s="16">
        <f>'Heimsmet karla'!C93</f>
        <v>7.840277777777777E-4</v>
      </c>
      <c r="J114" s="22">
        <v>1.1999999999999999E-3</v>
      </c>
      <c r="K114" s="23">
        <f t="shared" si="1"/>
        <v>278.90134672926484</v>
      </c>
      <c r="M114" s="25">
        <f>$K114</f>
        <v>278.90134672926484</v>
      </c>
    </row>
    <row r="116" spans="1:21" x14ac:dyDescent="0.25">
      <c r="A116" s="2" t="s">
        <v>195</v>
      </c>
      <c r="B116" t="s">
        <v>184</v>
      </c>
      <c r="C116">
        <v>2</v>
      </c>
      <c r="D116" t="s">
        <v>20</v>
      </c>
      <c r="E116" t="s">
        <v>64</v>
      </c>
      <c r="F116">
        <v>14</v>
      </c>
      <c r="G116" t="s">
        <v>2</v>
      </c>
      <c r="H116" s="1">
        <v>1.4341435185185186E-3</v>
      </c>
      <c r="I116" s="16">
        <f>'Heimsmet karla'!C89</f>
        <v>8.3263888888888895E-4</v>
      </c>
      <c r="J116" s="22">
        <v>0</v>
      </c>
      <c r="K116" s="23">
        <f t="shared" si="1"/>
        <v>0</v>
      </c>
      <c r="O116" s="25">
        <f>$K116</f>
        <v>0</v>
      </c>
    </row>
    <row r="117" spans="1:21" x14ac:dyDescent="0.25">
      <c r="B117" t="s">
        <v>184</v>
      </c>
      <c r="C117">
        <v>3</v>
      </c>
      <c r="D117" t="s">
        <v>85</v>
      </c>
      <c r="E117" t="s">
        <v>62</v>
      </c>
      <c r="F117">
        <v>28</v>
      </c>
      <c r="G117" t="s">
        <v>3</v>
      </c>
      <c r="H117" s="1">
        <v>8.5451388888888892E-4</v>
      </c>
      <c r="I117" s="16">
        <f>'Heimsmet karla'!C$195</f>
        <v>7.3842592592592579E-4</v>
      </c>
      <c r="J117" s="22">
        <v>8.2581018518518518E-4</v>
      </c>
      <c r="K117" s="23">
        <f t="shared" si="1"/>
        <v>714.95729830903485</v>
      </c>
      <c r="P117" s="25">
        <f>$K117</f>
        <v>714.95729830903485</v>
      </c>
    </row>
    <row r="118" spans="1:21" x14ac:dyDescent="0.25">
      <c r="B118" t="s">
        <v>184</v>
      </c>
      <c r="C118">
        <v>4</v>
      </c>
      <c r="D118" t="s">
        <v>54</v>
      </c>
      <c r="E118" t="s">
        <v>62</v>
      </c>
      <c r="F118">
        <v>19</v>
      </c>
      <c r="G118" t="s">
        <v>5</v>
      </c>
      <c r="H118" s="1">
        <v>1.1524305555555556E-3</v>
      </c>
      <c r="I118" s="16">
        <f>'Heimsmet karla'!C$195</f>
        <v>7.3842592592592579E-4</v>
      </c>
      <c r="J118" s="22">
        <v>1.0446759259259259E-3</v>
      </c>
      <c r="K118" s="23">
        <f t="shared" si="1"/>
        <v>353.16369223803048</v>
      </c>
      <c r="M118" s="25">
        <f>$K118</f>
        <v>353.16369223803048</v>
      </c>
    </row>
    <row r="119" spans="1:21" ht="16.5" thickBot="1" x14ac:dyDescent="0.3">
      <c r="B119" t="s">
        <v>184</v>
      </c>
      <c r="C119">
        <v>5</v>
      </c>
      <c r="D119" t="s">
        <v>22</v>
      </c>
      <c r="E119" t="s">
        <v>68</v>
      </c>
      <c r="F119">
        <v>14</v>
      </c>
      <c r="G119" t="s">
        <v>6</v>
      </c>
      <c r="H119" s="1">
        <v>1.1577546296296297E-3</v>
      </c>
      <c r="I119" s="16">
        <f>'Heimsmet karla'!C90</f>
        <v>7.484953703703704E-4</v>
      </c>
      <c r="J119" s="22">
        <v>1.1574074074074073E-3</v>
      </c>
      <c r="K119" s="23">
        <f t="shared" si="1"/>
        <v>270.46344956300004</v>
      </c>
      <c r="N119" s="25">
        <f>$K119</f>
        <v>270.46344956300004</v>
      </c>
      <c r="R119" s="26" t="s">
        <v>74</v>
      </c>
      <c r="S119" s="26" t="s">
        <v>75</v>
      </c>
      <c r="T119" s="26" t="s">
        <v>76</v>
      </c>
      <c r="U119" s="26" t="s">
        <v>77</v>
      </c>
    </row>
    <row r="120" spans="1:21" ht="16.5" thickTop="1" x14ac:dyDescent="0.25">
      <c r="H120" s="1"/>
      <c r="R120" s="27">
        <f>SUM(M$3:M$119)</f>
        <v>7061.6866185133113</v>
      </c>
      <c r="S120" s="27">
        <f>SUM(N$3:N$119)</f>
        <v>6194.9481405348042</v>
      </c>
      <c r="T120" s="27">
        <f>SUM(O$3:O$119)</f>
        <v>5115.4781195460237</v>
      </c>
      <c r="U120" s="27">
        <f>SUM(P$3:P$119)</f>
        <v>7831.5028008838835</v>
      </c>
    </row>
    <row r="121" spans="1:21" x14ac:dyDescent="0.25">
      <c r="A121" s="2" t="s">
        <v>55</v>
      </c>
      <c r="H121" s="1"/>
    </row>
    <row r="122" spans="1:21" x14ac:dyDescent="0.25">
      <c r="B122" t="s">
        <v>185</v>
      </c>
      <c r="C122">
        <v>3</v>
      </c>
      <c r="D122" t="s">
        <v>26</v>
      </c>
      <c r="E122" t="s">
        <v>67</v>
      </c>
      <c r="F122">
        <v>14</v>
      </c>
      <c r="G122" t="s">
        <v>5</v>
      </c>
      <c r="H122" s="1">
        <v>1.6855324074074073E-3</v>
      </c>
      <c r="I122" s="16">
        <f>'Heimsmet kvenna'!C93</f>
        <v>9.2337962962962979E-4</v>
      </c>
      <c r="J122" s="22">
        <v>1.6841435185185186E-3</v>
      </c>
      <c r="K122" s="23">
        <f t="shared" si="1"/>
        <v>164.81759541935307</v>
      </c>
      <c r="M122" s="25">
        <f>$K122</f>
        <v>164.81759541935307</v>
      </c>
    </row>
    <row r="123" spans="1:21" x14ac:dyDescent="0.25">
      <c r="B123" t="s">
        <v>185</v>
      </c>
      <c r="C123">
        <v>4</v>
      </c>
      <c r="D123" t="s">
        <v>25</v>
      </c>
      <c r="E123" t="s">
        <v>63</v>
      </c>
      <c r="F123">
        <v>21</v>
      </c>
      <c r="G123" t="s">
        <v>6</v>
      </c>
      <c r="H123" s="1">
        <v>1.5134259259259259E-3</v>
      </c>
      <c r="I123" s="16">
        <f>'Heimsmet kvenna'!C87</f>
        <v>1.0753472222222221E-3</v>
      </c>
      <c r="J123" s="22">
        <v>1.6607638888888887E-3</v>
      </c>
      <c r="K123" s="23">
        <f t="shared" si="1"/>
        <v>271.47039412849563</v>
      </c>
      <c r="N123" s="25">
        <f>$K123</f>
        <v>271.47039412849563</v>
      </c>
    </row>
    <row r="124" spans="1:21" x14ac:dyDescent="0.25">
      <c r="A124" s="2" t="s">
        <v>196</v>
      </c>
      <c r="B124" t="s">
        <v>185</v>
      </c>
      <c r="C124">
        <v>5</v>
      </c>
      <c r="D124" t="s">
        <v>27</v>
      </c>
      <c r="E124" t="s">
        <v>64</v>
      </c>
      <c r="F124">
        <v>17</v>
      </c>
      <c r="G124" t="s">
        <v>2</v>
      </c>
      <c r="H124" s="1">
        <v>2.0827546296296293E-3</v>
      </c>
      <c r="I124" s="16">
        <f>'Heimsmet kvenna'!C89</f>
        <v>9.6284722222222225E-4</v>
      </c>
      <c r="J124" s="22">
        <v>0</v>
      </c>
      <c r="K124" s="23">
        <f t="shared" si="1"/>
        <v>0</v>
      </c>
      <c r="O124" s="25">
        <f>$K124</f>
        <v>0</v>
      </c>
    </row>
    <row r="125" spans="1:21" x14ac:dyDescent="0.25">
      <c r="H125" s="1"/>
    </row>
    <row r="126" spans="1:21" x14ac:dyDescent="0.25">
      <c r="B126" t="s">
        <v>184</v>
      </c>
      <c r="C126">
        <v>2</v>
      </c>
      <c r="D126" t="s">
        <v>12</v>
      </c>
      <c r="E126" t="s">
        <v>62</v>
      </c>
      <c r="F126">
        <v>19</v>
      </c>
      <c r="G126" t="s">
        <v>2</v>
      </c>
      <c r="H126" s="1">
        <v>2.0180555555555555E-3</v>
      </c>
      <c r="I126" s="16">
        <f>'Heimsmet kvenna'!C$194</f>
        <v>8.074074074074074E-4</v>
      </c>
      <c r="J126" s="22">
        <v>1.9986111111111112E-3</v>
      </c>
      <c r="K126" s="23">
        <f t="shared" si="1"/>
        <v>65.931551522393661</v>
      </c>
      <c r="O126" s="25">
        <f>$K126</f>
        <v>65.931551522393661</v>
      </c>
    </row>
    <row r="127" spans="1:21" x14ac:dyDescent="0.25">
      <c r="B127" t="s">
        <v>184</v>
      </c>
      <c r="C127">
        <v>3</v>
      </c>
      <c r="D127" t="s">
        <v>40</v>
      </c>
      <c r="E127" t="s">
        <v>68</v>
      </c>
      <c r="F127">
        <v>14</v>
      </c>
      <c r="G127" t="s">
        <v>6</v>
      </c>
      <c r="H127" s="1">
        <v>1.254050925925926E-3</v>
      </c>
      <c r="I127" s="16">
        <f>'Heimsmet kvenna'!C$90</f>
        <v>8.6064814814814814E-4</v>
      </c>
      <c r="J127" s="22">
        <v>1.2694444444444444E-3</v>
      </c>
      <c r="K127" s="23">
        <f t="shared" si="1"/>
        <v>311.62753038531946</v>
      </c>
      <c r="N127" s="25">
        <f>$K127</f>
        <v>311.62753038531946</v>
      </c>
    </row>
    <row r="128" spans="1:21" x14ac:dyDescent="0.25">
      <c r="B128" t="s">
        <v>184</v>
      </c>
      <c r="C128">
        <v>4</v>
      </c>
      <c r="D128" t="s">
        <v>84</v>
      </c>
      <c r="E128" t="s">
        <v>62</v>
      </c>
      <c r="F128">
        <v>24</v>
      </c>
      <c r="G128" t="s">
        <v>3</v>
      </c>
      <c r="H128" s="1">
        <v>1.2690972222222222E-3</v>
      </c>
      <c r="I128" s="16">
        <f>'Heimsmet kvenna'!C$194</f>
        <v>8.074074074074074E-4</v>
      </c>
      <c r="J128" s="22">
        <v>1.2229166666666666E-3</v>
      </c>
      <c r="K128" s="23">
        <f t="shared" si="1"/>
        <v>287.79788413744279</v>
      </c>
      <c r="P128" s="25">
        <f>$K128</f>
        <v>287.79788413744279</v>
      </c>
    </row>
    <row r="129" spans="1:21" ht="16.5" thickBot="1" x14ac:dyDescent="0.3">
      <c r="B129" t="s">
        <v>184</v>
      </c>
      <c r="C129">
        <v>5</v>
      </c>
      <c r="D129" t="s">
        <v>192</v>
      </c>
      <c r="E129" s="3" t="s">
        <v>62</v>
      </c>
      <c r="F129">
        <v>16</v>
      </c>
      <c r="G129" t="s">
        <v>5</v>
      </c>
      <c r="H129" s="1" t="s">
        <v>187</v>
      </c>
      <c r="I129" s="16">
        <f>'Heimsmet kvenna'!C$194</f>
        <v>8.074074074074074E-4</v>
      </c>
      <c r="J129" s="22">
        <v>1.498263888888889E-3</v>
      </c>
      <c r="K129" s="23">
        <f t="shared" si="1"/>
        <v>156.49960706208699</v>
      </c>
      <c r="M129" s="25">
        <f>$K129</f>
        <v>156.49960706208699</v>
      </c>
      <c r="R129" s="26" t="s">
        <v>74</v>
      </c>
      <c r="S129" s="26" t="s">
        <v>75</v>
      </c>
      <c r="T129" s="26" t="s">
        <v>76</v>
      </c>
      <c r="U129" s="26" t="s">
        <v>77</v>
      </c>
    </row>
    <row r="130" spans="1:21" ht="16.5" thickTop="1" x14ac:dyDescent="0.25">
      <c r="H130" s="1"/>
      <c r="R130" s="27">
        <f>SUM(M$3:M$129)</f>
        <v>7383.0038209947515</v>
      </c>
      <c r="S130" s="27">
        <f>SUM(N$3:N$129)</f>
        <v>6778.0460650486202</v>
      </c>
      <c r="T130" s="27">
        <f>SUM(O$3:O$129)</f>
        <v>5181.4096710684171</v>
      </c>
      <c r="U130" s="27">
        <f>SUM(P$3:P$129)</f>
        <v>8119.300685021326</v>
      </c>
    </row>
    <row r="131" spans="1:21" x14ac:dyDescent="0.25">
      <c r="A131" s="2" t="s">
        <v>56</v>
      </c>
      <c r="H131" s="1"/>
    </row>
    <row r="132" spans="1:21" x14ac:dyDescent="0.25">
      <c r="B132" t="s">
        <v>185</v>
      </c>
      <c r="C132">
        <v>2</v>
      </c>
      <c r="D132" t="s">
        <v>20</v>
      </c>
      <c r="E132" t="s">
        <v>64</v>
      </c>
      <c r="F132">
        <v>14</v>
      </c>
      <c r="G132" t="s">
        <v>2</v>
      </c>
      <c r="H132" s="1">
        <v>7.9803240740740746E-4</v>
      </c>
      <c r="I132" s="16">
        <f>'Heimsmet karla'!C110</f>
        <v>4.3483796296296299E-4</v>
      </c>
      <c r="J132" s="22">
        <v>8.2696759259259268E-4</v>
      </c>
      <c r="K132" s="23">
        <f t="shared" si="1"/>
        <v>145.38409113154364</v>
      </c>
      <c r="O132" s="25">
        <f>$K132</f>
        <v>145.38409113154364</v>
      </c>
    </row>
    <row r="133" spans="1:21" x14ac:dyDescent="0.25">
      <c r="B133" t="s">
        <v>185</v>
      </c>
      <c r="C133">
        <v>3</v>
      </c>
      <c r="D133" t="s">
        <v>45</v>
      </c>
      <c r="E133" t="s">
        <v>62</v>
      </c>
      <c r="F133">
        <v>24</v>
      </c>
      <c r="G133" t="s">
        <v>5</v>
      </c>
      <c r="H133" s="1">
        <v>5.1423611111111114E-4</v>
      </c>
      <c r="I133" s="16">
        <f>'Heimsmet karla'!C$197</f>
        <v>3.505787037037037E-4</v>
      </c>
      <c r="J133" s="22">
        <v>5.1215277777777782E-4</v>
      </c>
      <c r="K133" s="23">
        <f t="shared" ref="K133:K194" si="2">IF(J133=0,0,((I133*10/J133))^3)</f>
        <v>320.74359668854299</v>
      </c>
      <c r="M133" s="25">
        <f>$K133</f>
        <v>320.74359668854299</v>
      </c>
    </row>
    <row r="134" spans="1:21" x14ac:dyDescent="0.25">
      <c r="B134" t="s">
        <v>185</v>
      </c>
      <c r="C134">
        <v>4</v>
      </c>
      <c r="D134" t="s">
        <v>193</v>
      </c>
      <c r="E134" t="s">
        <v>62</v>
      </c>
      <c r="F134">
        <v>26</v>
      </c>
      <c r="G134" t="s">
        <v>6</v>
      </c>
      <c r="H134" s="1">
        <v>5.7800925925925923E-4</v>
      </c>
      <c r="I134" s="16">
        <f>'Heimsmet karla'!C$197</f>
        <v>3.505787037037037E-4</v>
      </c>
      <c r="J134" s="22">
        <v>5.5520833333333333E-4</v>
      </c>
      <c r="K134" s="23">
        <f t="shared" si="2"/>
        <v>251.76112154332517</v>
      </c>
      <c r="N134" s="25">
        <f>$K134</f>
        <v>251.76112154332517</v>
      </c>
    </row>
    <row r="135" spans="1:21" x14ac:dyDescent="0.25">
      <c r="B135" t="s">
        <v>185</v>
      </c>
      <c r="C135">
        <v>5</v>
      </c>
      <c r="D135" t="s">
        <v>86</v>
      </c>
      <c r="E135" t="s">
        <v>62</v>
      </c>
      <c r="F135">
        <v>27</v>
      </c>
      <c r="G135" t="s">
        <v>3</v>
      </c>
      <c r="H135" s="1">
        <v>8.0555555555555545E-4</v>
      </c>
      <c r="I135" s="16">
        <f>'Heimsmet karla'!C$197</f>
        <v>3.505787037037037E-4</v>
      </c>
      <c r="J135" s="22">
        <v>7.7835648148148143E-4</v>
      </c>
      <c r="K135" s="23">
        <f t="shared" si="2"/>
        <v>91.373645885877153</v>
      </c>
      <c r="P135" s="25">
        <f>$K135</f>
        <v>91.373645885877153</v>
      </c>
    </row>
    <row r="136" spans="1:21" x14ac:dyDescent="0.25">
      <c r="H136" s="1"/>
    </row>
    <row r="137" spans="1:21" x14ac:dyDescent="0.25">
      <c r="B137" t="s">
        <v>184</v>
      </c>
      <c r="C137">
        <v>3</v>
      </c>
      <c r="D137" t="s">
        <v>35</v>
      </c>
      <c r="E137" t="s">
        <v>62</v>
      </c>
      <c r="F137">
        <v>17</v>
      </c>
      <c r="G137" t="s">
        <v>6</v>
      </c>
      <c r="H137" s="1">
        <v>4.6944444444444448E-4</v>
      </c>
      <c r="I137" s="16">
        <f>'Heimsmet karla'!C$197</f>
        <v>3.505787037037037E-4</v>
      </c>
      <c r="J137" s="22">
        <v>4.657407407407408E-4</v>
      </c>
      <c r="K137" s="23">
        <f t="shared" si="2"/>
        <v>426.50478100367752</v>
      </c>
      <c r="N137" s="25">
        <f>$K137</f>
        <v>426.50478100367752</v>
      </c>
    </row>
    <row r="138" spans="1:21" x14ac:dyDescent="0.25">
      <c r="B138" t="s">
        <v>184</v>
      </c>
      <c r="C138">
        <v>4</v>
      </c>
      <c r="D138" t="s">
        <v>32</v>
      </c>
      <c r="E138" t="s">
        <v>62</v>
      </c>
      <c r="F138">
        <v>19</v>
      </c>
      <c r="G138" t="s">
        <v>2</v>
      </c>
      <c r="H138" s="1">
        <v>4.640046296296297E-4</v>
      </c>
      <c r="I138" s="16">
        <f>'Heimsmet karla'!C$197</f>
        <v>3.505787037037037E-4</v>
      </c>
      <c r="J138" s="22">
        <v>4.5601851851851852E-4</v>
      </c>
      <c r="K138" s="23">
        <f t="shared" si="2"/>
        <v>454.3694825124947</v>
      </c>
      <c r="O138" s="25">
        <f>$K138</f>
        <v>454.3694825124947</v>
      </c>
    </row>
    <row r="139" spans="1:21" x14ac:dyDescent="0.25">
      <c r="B139" t="s">
        <v>184</v>
      </c>
      <c r="C139">
        <v>5</v>
      </c>
      <c r="D139" t="s">
        <v>21</v>
      </c>
      <c r="E139" t="s">
        <v>62</v>
      </c>
      <c r="F139">
        <v>22</v>
      </c>
      <c r="G139" t="s">
        <v>5</v>
      </c>
      <c r="H139" s="1">
        <v>5.0706018518518526E-4</v>
      </c>
      <c r="I139" s="16">
        <f>'Heimsmet karla'!C$197</f>
        <v>3.505787037037037E-4</v>
      </c>
      <c r="J139" s="22">
        <v>4.7395833333333334E-4</v>
      </c>
      <c r="K139" s="23">
        <f t="shared" si="2"/>
        <v>404.70269989242013</v>
      </c>
      <c r="M139" s="25">
        <f>$K139</f>
        <v>404.70269989242013</v>
      </c>
    </row>
    <row r="140" spans="1:21" ht="16.5" thickBot="1" x14ac:dyDescent="0.3">
      <c r="B140" t="s">
        <v>184</v>
      </c>
      <c r="C140">
        <v>6</v>
      </c>
      <c r="D140" t="s">
        <v>87</v>
      </c>
      <c r="E140" t="s">
        <v>62</v>
      </c>
      <c r="F140">
        <v>23</v>
      </c>
      <c r="G140" t="s">
        <v>3</v>
      </c>
      <c r="H140" s="1">
        <v>5.0902777777777773E-4</v>
      </c>
      <c r="I140" s="16">
        <f>'Heimsmet karla'!C$197</f>
        <v>3.505787037037037E-4</v>
      </c>
      <c r="J140" s="22">
        <v>4.8113425925925922E-4</v>
      </c>
      <c r="K140" s="23">
        <f t="shared" si="2"/>
        <v>386.86349097539272</v>
      </c>
      <c r="P140" s="25">
        <f>$K140</f>
        <v>386.86349097539272</v>
      </c>
      <c r="R140" s="26" t="s">
        <v>74</v>
      </c>
      <c r="S140" s="26" t="s">
        <v>75</v>
      </c>
      <c r="T140" s="26" t="s">
        <v>76</v>
      </c>
      <c r="U140" s="26" t="s">
        <v>77</v>
      </c>
    </row>
    <row r="141" spans="1:21" ht="16.5" thickTop="1" x14ac:dyDescent="0.25">
      <c r="R141" s="27">
        <f>SUM(M$3:M$140)</f>
        <v>8108.450117575715</v>
      </c>
      <c r="S141" s="27">
        <f>SUM(N$3:N$140)</f>
        <v>7456.3119675956232</v>
      </c>
      <c r="T141" s="27">
        <f>SUM(O$3:O$140)</f>
        <v>5781.1632447124557</v>
      </c>
      <c r="U141" s="27">
        <f>SUM(P$3:P$140)</f>
        <v>8597.5378218825954</v>
      </c>
    </row>
    <row r="142" spans="1:21" x14ac:dyDescent="0.25">
      <c r="A142" s="2" t="s">
        <v>57</v>
      </c>
    </row>
    <row r="143" spans="1:21" x14ac:dyDescent="0.25">
      <c r="B143" t="s">
        <v>185</v>
      </c>
      <c r="C143">
        <v>3</v>
      </c>
      <c r="D143" t="s">
        <v>39</v>
      </c>
      <c r="E143" t="s">
        <v>62</v>
      </c>
      <c r="F143">
        <v>14</v>
      </c>
      <c r="G143" t="s">
        <v>5</v>
      </c>
      <c r="H143" s="1">
        <v>7.6597222222222214E-4</v>
      </c>
      <c r="I143" s="16">
        <f>'Heimsmet kvenna'!C$196</f>
        <v>4.2604166666666675E-4</v>
      </c>
      <c r="J143" s="22">
        <v>7.3252314814814805E-4</v>
      </c>
      <c r="K143" s="23">
        <f t="shared" si="2"/>
        <v>196.73977270811571</v>
      </c>
      <c r="M143" s="25">
        <f>$K143</f>
        <v>196.73977270811571</v>
      </c>
    </row>
    <row r="144" spans="1:21" x14ac:dyDescent="0.25">
      <c r="B144" t="s">
        <v>185</v>
      </c>
      <c r="C144">
        <v>4</v>
      </c>
      <c r="D144" t="s">
        <v>38</v>
      </c>
      <c r="E144" t="s">
        <v>70</v>
      </c>
      <c r="F144">
        <v>19</v>
      </c>
      <c r="G144" t="s">
        <v>6</v>
      </c>
      <c r="H144" s="1">
        <v>7.7199074074074062E-4</v>
      </c>
      <c r="I144" s="16">
        <f>'Heimsmet kvenna'!C108</f>
        <v>5.0567129629629627E-4</v>
      </c>
      <c r="J144" s="22">
        <v>9.7465277777777774E-4</v>
      </c>
      <c r="K144" s="23">
        <f t="shared" si="2"/>
        <v>139.65456360688034</v>
      </c>
      <c r="N144" s="25">
        <f>$K144</f>
        <v>139.65456360688034</v>
      </c>
    </row>
    <row r="145" spans="1:21" x14ac:dyDescent="0.25">
      <c r="B145" t="s">
        <v>185</v>
      </c>
      <c r="C145">
        <v>5</v>
      </c>
      <c r="D145" t="s">
        <v>24</v>
      </c>
      <c r="E145" t="s">
        <v>64</v>
      </c>
      <c r="F145">
        <v>14</v>
      </c>
      <c r="G145" t="s">
        <v>2</v>
      </c>
      <c r="H145" s="1">
        <v>8.8229166666666664E-4</v>
      </c>
      <c r="I145" s="16">
        <f>'Heimsmet kvenna'!C$196</f>
        <v>4.2604166666666675E-4</v>
      </c>
      <c r="J145" s="22">
        <v>9.231481481481482E-4</v>
      </c>
      <c r="K145" s="23">
        <f t="shared" si="2"/>
        <v>98.297396759606826</v>
      </c>
      <c r="O145" s="25">
        <f>$K145</f>
        <v>98.297396759606826</v>
      </c>
    </row>
    <row r="146" spans="1:21" x14ac:dyDescent="0.25">
      <c r="H146" s="1"/>
    </row>
    <row r="147" spans="1:21" x14ac:dyDescent="0.25">
      <c r="B147" t="s">
        <v>184</v>
      </c>
      <c r="C147">
        <v>2</v>
      </c>
      <c r="D147" t="s">
        <v>29</v>
      </c>
      <c r="E147" t="s">
        <v>64</v>
      </c>
      <c r="F147">
        <v>15</v>
      </c>
      <c r="G147" t="s">
        <v>6</v>
      </c>
      <c r="H147" s="1">
        <v>6.7164351851851857E-4</v>
      </c>
      <c r="I147" s="16">
        <f>'Heimsmet kvenna'!C110</f>
        <v>5.1238425925925919E-4</v>
      </c>
      <c r="J147" s="22">
        <v>6.6921296296296303E-4</v>
      </c>
      <c r="K147" s="23">
        <f t="shared" si="2"/>
        <v>448.84284235698135</v>
      </c>
      <c r="N147" s="25">
        <f>$K147</f>
        <v>448.84284235698135</v>
      </c>
    </row>
    <row r="148" spans="1:21" x14ac:dyDescent="0.25">
      <c r="B148" t="s">
        <v>184</v>
      </c>
      <c r="C148">
        <v>3</v>
      </c>
      <c r="D148" t="s">
        <v>88</v>
      </c>
      <c r="E148" t="s">
        <v>62</v>
      </c>
      <c r="F148">
        <v>28</v>
      </c>
      <c r="G148" t="s">
        <v>3</v>
      </c>
      <c r="H148" s="1">
        <v>6.3692129629629635E-4</v>
      </c>
      <c r="I148" s="16">
        <f>'Heimsmet kvenna'!C$196</f>
        <v>4.2604166666666675E-4</v>
      </c>
      <c r="J148" s="22">
        <v>6.2118055555555559E-4</v>
      </c>
      <c r="K148" s="23">
        <f t="shared" si="2"/>
        <v>322.62845357390773</v>
      </c>
      <c r="P148" s="25">
        <f>$K148</f>
        <v>322.62845357390773</v>
      </c>
    </row>
    <row r="149" spans="1:21" x14ac:dyDescent="0.25">
      <c r="B149" t="s">
        <v>184</v>
      </c>
      <c r="C149">
        <v>4</v>
      </c>
      <c r="D149" t="s">
        <v>43</v>
      </c>
      <c r="E149" t="s">
        <v>62</v>
      </c>
      <c r="F149">
        <v>13</v>
      </c>
      <c r="G149" t="s">
        <v>5</v>
      </c>
      <c r="H149" s="1">
        <v>6.5034722222222219E-4</v>
      </c>
      <c r="I149" s="16">
        <f>'Heimsmet kvenna'!C$196</f>
        <v>4.2604166666666675E-4</v>
      </c>
      <c r="J149" s="22">
        <v>6.8020833333333334E-4</v>
      </c>
      <c r="K149" s="23">
        <f t="shared" si="2"/>
        <v>245.71427060999909</v>
      </c>
      <c r="M149" s="25">
        <f>$K149</f>
        <v>245.71427060999909</v>
      </c>
    </row>
    <row r="150" spans="1:21" ht="16.5" thickBot="1" x14ac:dyDescent="0.3">
      <c r="B150" t="s">
        <v>184</v>
      </c>
      <c r="C150">
        <v>5</v>
      </c>
      <c r="D150" t="s">
        <v>37</v>
      </c>
      <c r="E150" t="s">
        <v>62</v>
      </c>
      <c r="F150">
        <v>16</v>
      </c>
      <c r="G150" t="s">
        <v>2</v>
      </c>
      <c r="H150" s="1">
        <v>7.0266203703703712E-4</v>
      </c>
      <c r="I150" s="16">
        <f>'Heimsmet kvenna'!C$196</f>
        <v>4.2604166666666675E-4</v>
      </c>
      <c r="J150" s="22">
        <v>7.519675925925926E-4</v>
      </c>
      <c r="K150" s="23">
        <f t="shared" si="2"/>
        <v>181.86907252696091</v>
      </c>
      <c r="O150" s="25">
        <f>$K150</f>
        <v>181.86907252696091</v>
      </c>
      <c r="R150" s="26" t="s">
        <v>74</v>
      </c>
      <c r="S150" s="26" t="s">
        <v>75</v>
      </c>
      <c r="T150" s="26" t="s">
        <v>76</v>
      </c>
      <c r="U150" s="26" t="s">
        <v>77</v>
      </c>
    </row>
    <row r="151" spans="1:21" ht="16.5" thickTop="1" x14ac:dyDescent="0.25">
      <c r="H151" s="1"/>
      <c r="R151" s="27">
        <f>SUM(M$3:M$150)</f>
        <v>8550.9041608938296</v>
      </c>
      <c r="S151" s="27">
        <f>SUM(N$3:N$150)</f>
        <v>8044.8093735594848</v>
      </c>
      <c r="T151" s="27">
        <f>SUM(O$3:O$150)</f>
        <v>6061.3297139990236</v>
      </c>
      <c r="U151" s="27">
        <f>SUM(P$3:P$150)</f>
        <v>8920.1662754565023</v>
      </c>
    </row>
    <row r="152" spans="1:21" x14ac:dyDescent="0.25">
      <c r="A152" s="2" t="s">
        <v>58</v>
      </c>
      <c r="H152" s="1"/>
    </row>
    <row r="153" spans="1:21" x14ac:dyDescent="0.25">
      <c r="B153" t="s">
        <v>185</v>
      </c>
      <c r="C153">
        <v>4</v>
      </c>
      <c r="D153" t="s">
        <v>34</v>
      </c>
      <c r="E153" t="s">
        <v>62</v>
      </c>
      <c r="F153">
        <v>10</v>
      </c>
      <c r="G153" t="s">
        <v>5</v>
      </c>
      <c r="H153" s="1" t="s">
        <v>187</v>
      </c>
      <c r="I153" s="16">
        <v>7.3159722222222235E-4</v>
      </c>
      <c r="J153" s="22">
        <v>1.4032407407407407E-3</v>
      </c>
      <c r="K153" s="23">
        <f t="shared" si="2"/>
        <v>141.71622914579743</v>
      </c>
      <c r="M153" s="25">
        <f>$K153</f>
        <v>141.71622914579743</v>
      </c>
    </row>
    <row r="154" spans="1:21" x14ac:dyDescent="0.25">
      <c r="B154" t="s">
        <v>185</v>
      </c>
      <c r="C154">
        <v>5</v>
      </c>
      <c r="D154" t="s">
        <v>1</v>
      </c>
      <c r="E154" t="s">
        <v>62</v>
      </c>
      <c r="F154">
        <v>15</v>
      </c>
      <c r="G154" t="s">
        <v>2</v>
      </c>
      <c r="H154" s="1">
        <v>1.208912037037037E-3</v>
      </c>
      <c r="I154" s="16">
        <v>7.3159722222222235E-4</v>
      </c>
      <c r="J154" s="22">
        <v>1.1348379629629631E-3</v>
      </c>
      <c r="K154" s="23">
        <f t="shared" si="2"/>
        <v>267.92582518579115</v>
      </c>
      <c r="O154" s="25">
        <f>$K154</f>
        <v>267.92582518579115</v>
      </c>
    </row>
    <row r="155" spans="1:21" x14ac:dyDescent="0.25">
      <c r="B155" t="s">
        <v>185</v>
      </c>
      <c r="C155">
        <v>6</v>
      </c>
      <c r="D155" t="s">
        <v>80</v>
      </c>
      <c r="E155" t="s">
        <v>62</v>
      </c>
      <c r="F155">
        <v>21</v>
      </c>
      <c r="G155" t="s">
        <v>3</v>
      </c>
      <c r="H155" s="1">
        <v>1.0466435185185184E-3</v>
      </c>
      <c r="I155" s="16">
        <v>7.3159722222222235E-4</v>
      </c>
      <c r="J155" s="22">
        <v>1.0778935185185186E-3</v>
      </c>
      <c r="K155" s="23">
        <f t="shared" si="2"/>
        <v>312.67169079009716</v>
      </c>
      <c r="P155" s="25">
        <f>$K155</f>
        <v>312.67169079009716</v>
      </c>
    </row>
    <row r="156" spans="1:21" x14ac:dyDescent="0.25">
      <c r="B156" t="s">
        <v>185</v>
      </c>
      <c r="C156">
        <v>7</v>
      </c>
      <c r="D156" t="s">
        <v>46</v>
      </c>
      <c r="E156" t="s">
        <v>67</v>
      </c>
      <c r="F156">
        <v>20</v>
      </c>
      <c r="G156" t="s">
        <v>6</v>
      </c>
      <c r="H156" s="1" t="s">
        <v>187</v>
      </c>
      <c r="I156" s="16">
        <v>8.0300925925925939E-4</v>
      </c>
      <c r="J156" s="22">
        <v>9.8020833333333337E-4</v>
      </c>
      <c r="K156" s="23">
        <f t="shared" si="2"/>
        <v>549.80221848886504</v>
      </c>
      <c r="N156" s="25">
        <f>$K156</f>
        <v>549.80221848886504</v>
      </c>
    </row>
    <row r="158" spans="1:21" x14ac:dyDescent="0.25">
      <c r="B158" t="s">
        <v>184</v>
      </c>
      <c r="C158">
        <v>3</v>
      </c>
      <c r="D158" t="s">
        <v>87</v>
      </c>
      <c r="E158" t="s">
        <v>62</v>
      </c>
      <c r="F158">
        <v>23</v>
      </c>
      <c r="G158" t="s">
        <v>3</v>
      </c>
      <c r="H158" s="1">
        <v>9.8749999999999988E-4</v>
      </c>
      <c r="I158" s="16">
        <v>7.3159722222222235E-4</v>
      </c>
      <c r="J158" s="22">
        <v>9.6030092592592597E-4</v>
      </c>
      <c r="K158" s="23">
        <f t="shared" si="2"/>
        <v>442.17491469795971</v>
      </c>
      <c r="P158" s="25">
        <f>$K158</f>
        <v>442.17491469795971</v>
      </c>
    </row>
    <row r="159" spans="1:21" x14ac:dyDescent="0.25">
      <c r="B159" t="s">
        <v>184</v>
      </c>
      <c r="C159">
        <v>4</v>
      </c>
      <c r="D159" t="s">
        <v>8</v>
      </c>
      <c r="E159" t="s">
        <v>65</v>
      </c>
      <c r="F159">
        <v>18</v>
      </c>
      <c r="G159" t="s">
        <v>6</v>
      </c>
      <c r="H159" s="1" t="s">
        <v>187</v>
      </c>
      <c r="I159" s="16">
        <v>6.8368055555555554E-4</v>
      </c>
      <c r="J159" s="22">
        <v>1.0053240740740741E-3</v>
      </c>
      <c r="K159" s="23">
        <f t="shared" si="2"/>
        <v>314.51505405344182</v>
      </c>
      <c r="N159" s="25">
        <f>$K159</f>
        <v>314.51505405344182</v>
      </c>
    </row>
    <row r="160" spans="1:21" x14ac:dyDescent="0.25">
      <c r="B160" t="s">
        <v>184</v>
      </c>
      <c r="C160">
        <v>5</v>
      </c>
      <c r="D160" t="s">
        <v>32</v>
      </c>
      <c r="E160" t="s">
        <v>62</v>
      </c>
      <c r="F160">
        <v>19</v>
      </c>
      <c r="G160" t="s">
        <v>2</v>
      </c>
      <c r="H160" s="1">
        <v>9.990740740740741E-4</v>
      </c>
      <c r="I160" s="16">
        <v>7.3159722222222235E-4</v>
      </c>
      <c r="J160" s="22">
        <v>9.3356481481481491E-4</v>
      </c>
      <c r="K160" s="23">
        <f t="shared" si="2"/>
        <v>481.26327040969062</v>
      </c>
      <c r="O160" s="25">
        <f>$K160</f>
        <v>481.26327040969062</v>
      </c>
    </row>
    <row r="161" spans="1:21" ht="16.5" thickBot="1" x14ac:dyDescent="0.3">
      <c r="B161" t="s">
        <v>184</v>
      </c>
      <c r="C161">
        <v>6</v>
      </c>
      <c r="D161" t="s">
        <v>45</v>
      </c>
      <c r="E161" t="s">
        <v>62</v>
      </c>
      <c r="F161">
        <v>24</v>
      </c>
      <c r="G161" t="s">
        <v>5</v>
      </c>
      <c r="H161" s="1">
        <v>1.0989583333333333E-3</v>
      </c>
      <c r="I161" s="16">
        <v>7.3159722222222235E-4</v>
      </c>
      <c r="J161" s="22">
        <v>1.0481481481481481E-3</v>
      </c>
      <c r="K161" s="23">
        <f t="shared" si="2"/>
        <v>340.05418925426494</v>
      </c>
      <c r="M161" s="25">
        <f>$K161</f>
        <v>340.05418925426494</v>
      </c>
      <c r="R161" s="26" t="s">
        <v>74</v>
      </c>
      <c r="S161" s="26" t="s">
        <v>75</v>
      </c>
      <c r="T161" s="26" t="s">
        <v>76</v>
      </c>
      <c r="U161" s="26" t="s">
        <v>77</v>
      </c>
    </row>
    <row r="162" spans="1:21" ht="16.5" thickTop="1" x14ac:dyDescent="0.25">
      <c r="H162" s="1"/>
      <c r="I162" s="29"/>
      <c r="R162" s="27">
        <f>SUM(M$3:M$161)</f>
        <v>9032.6745792938909</v>
      </c>
      <c r="S162" s="27">
        <f>SUM(N$3:N$161)</f>
        <v>8909.1266461017913</v>
      </c>
      <c r="T162" s="27">
        <f>SUM(O$3:O$161)</f>
        <v>6810.518809594505</v>
      </c>
      <c r="U162" s="27">
        <f>SUM(P$3:P$161)</f>
        <v>9675.0128809445596</v>
      </c>
    </row>
    <row r="163" spans="1:21" x14ac:dyDescent="0.25">
      <c r="A163" s="2" t="s">
        <v>59</v>
      </c>
      <c r="H163" s="1"/>
      <c r="I163" s="29"/>
    </row>
    <row r="164" spans="1:21" x14ac:dyDescent="0.25">
      <c r="B164" t="s">
        <v>185</v>
      </c>
      <c r="C164">
        <v>3</v>
      </c>
      <c r="D164" t="s">
        <v>13</v>
      </c>
      <c r="E164" t="s">
        <v>62</v>
      </c>
      <c r="F164">
        <v>19</v>
      </c>
      <c r="G164" t="s">
        <v>2</v>
      </c>
      <c r="H164" s="1">
        <v>1.5037037037037035E-3</v>
      </c>
      <c r="I164" s="29">
        <v>8.2650462962962962E-4</v>
      </c>
      <c r="J164" s="22">
        <v>1.5353009259259261E-3</v>
      </c>
      <c r="K164" s="23">
        <f t="shared" si="2"/>
        <v>156.01104155038533</v>
      </c>
      <c r="O164" s="25">
        <f>$K164</f>
        <v>156.01104155038533</v>
      </c>
    </row>
    <row r="165" spans="1:21" x14ac:dyDescent="0.25">
      <c r="B165" t="s">
        <v>185</v>
      </c>
      <c r="C165">
        <v>4</v>
      </c>
      <c r="D165" t="s">
        <v>29</v>
      </c>
      <c r="E165" t="s">
        <v>64</v>
      </c>
      <c r="F165">
        <v>15</v>
      </c>
      <c r="G165" t="s">
        <v>6</v>
      </c>
      <c r="H165" s="1">
        <v>1.3663194444444443E-3</v>
      </c>
      <c r="I165" s="29">
        <v>1.0421296296296296E-3</v>
      </c>
      <c r="J165" s="22">
        <v>1.3409722222222223E-3</v>
      </c>
      <c r="K165" s="23">
        <f t="shared" si="2"/>
        <v>469.35979605124606</v>
      </c>
      <c r="N165" s="25">
        <f>$K165</f>
        <v>469.35979605124606</v>
      </c>
    </row>
    <row r="166" spans="1:21" x14ac:dyDescent="0.25">
      <c r="B166" t="s">
        <v>185</v>
      </c>
      <c r="C166">
        <v>5</v>
      </c>
      <c r="D166" t="s">
        <v>88</v>
      </c>
      <c r="E166" t="s">
        <v>62</v>
      </c>
      <c r="F166">
        <v>28</v>
      </c>
      <c r="G166" t="s">
        <v>3</v>
      </c>
      <c r="H166" s="1">
        <v>1.3733796296296296E-3</v>
      </c>
      <c r="I166" s="29">
        <v>8.2650462962962962E-4</v>
      </c>
      <c r="J166" s="22">
        <v>1.3719907407407407E-3</v>
      </c>
      <c r="K166" s="23">
        <f t="shared" si="2"/>
        <v>218.61619467227823</v>
      </c>
      <c r="P166" s="25">
        <f>$K166</f>
        <v>218.61619467227823</v>
      </c>
    </row>
    <row r="167" spans="1:21" x14ac:dyDescent="0.25">
      <c r="B167" t="s">
        <v>185</v>
      </c>
      <c r="C167">
        <v>6</v>
      </c>
      <c r="D167" t="s">
        <v>43</v>
      </c>
      <c r="E167" t="s">
        <v>62</v>
      </c>
      <c r="F167">
        <v>13</v>
      </c>
      <c r="G167" t="s">
        <v>5</v>
      </c>
      <c r="H167" s="1" t="s">
        <v>187</v>
      </c>
      <c r="I167" s="29">
        <v>8.2650462962962962E-4</v>
      </c>
      <c r="J167" s="22">
        <v>1.4650462962962961E-3</v>
      </c>
      <c r="K167" s="23">
        <f t="shared" si="2"/>
        <v>179.5485181712788</v>
      </c>
      <c r="M167" s="25">
        <f>$K167</f>
        <v>179.5485181712788</v>
      </c>
    </row>
    <row r="168" spans="1:21" x14ac:dyDescent="0.25">
      <c r="I168" s="29"/>
    </row>
    <row r="169" spans="1:21" x14ac:dyDescent="0.25">
      <c r="B169" t="s">
        <v>184</v>
      </c>
      <c r="C169">
        <v>3</v>
      </c>
      <c r="D169" t="s">
        <v>42</v>
      </c>
      <c r="E169" t="s">
        <v>62</v>
      </c>
      <c r="F169">
        <v>15</v>
      </c>
      <c r="G169" t="s">
        <v>2</v>
      </c>
      <c r="H169" s="1">
        <v>1.2437499999999998E-3</v>
      </c>
      <c r="I169" s="29">
        <v>8.2650462962962962E-4</v>
      </c>
      <c r="J169" s="22">
        <v>1.1590277777777777E-3</v>
      </c>
      <c r="K169" s="23">
        <f t="shared" si="2"/>
        <v>362.62215794431006</v>
      </c>
      <c r="O169" s="25">
        <f>$K169</f>
        <v>362.62215794431006</v>
      </c>
    </row>
    <row r="170" spans="1:21" x14ac:dyDescent="0.25">
      <c r="B170" t="s">
        <v>184</v>
      </c>
      <c r="C170">
        <v>4</v>
      </c>
      <c r="D170" t="s">
        <v>41</v>
      </c>
      <c r="E170" t="s">
        <v>62</v>
      </c>
      <c r="F170">
        <v>39</v>
      </c>
      <c r="G170" t="s">
        <v>3</v>
      </c>
      <c r="H170" s="1">
        <v>1.1025462962962963E-3</v>
      </c>
      <c r="I170" s="29">
        <v>8.2650462962962962E-4</v>
      </c>
      <c r="J170" s="22">
        <v>1.1464120370370371E-3</v>
      </c>
      <c r="K170" s="23">
        <f t="shared" si="2"/>
        <v>374.72585535382717</v>
      </c>
      <c r="P170" s="25">
        <f>$K170</f>
        <v>374.72585535382717</v>
      </c>
    </row>
    <row r="171" spans="1:21" x14ac:dyDescent="0.25">
      <c r="B171" t="s">
        <v>184</v>
      </c>
      <c r="C171">
        <v>5</v>
      </c>
      <c r="D171" t="s">
        <v>52</v>
      </c>
      <c r="E171" t="s">
        <v>62</v>
      </c>
      <c r="F171">
        <v>17</v>
      </c>
      <c r="G171" t="s">
        <v>5</v>
      </c>
      <c r="H171" s="1">
        <v>1.1447916666666666E-3</v>
      </c>
      <c r="I171" s="29">
        <v>8.2650462962962962E-4</v>
      </c>
      <c r="J171" s="22">
        <v>1.0484953703703704E-3</v>
      </c>
      <c r="K171" s="23">
        <f t="shared" si="2"/>
        <v>489.81978151295851</v>
      </c>
      <c r="M171" s="25">
        <f>$K171</f>
        <v>489.81978151295851</v>
      </c>
    </row>
    <row r="172" spans="1:21" ht="16.5" thickBot="1" x14ac:dyDescent="0.3">
      <c r="B172" t="s">
        <v>184</v>
      </c>
      <c r="C172">
        <v>6</v>
      </c>
      <c r="D172" t="s">
        <v>40</v>
      </c>
      <c r="E172" t="s">
        <v>68</v>
      </c>
      <c r="F172">
        <v>14</v>
      </c>
      <c r="G172" t="s">
        <v>6</v>
      </c>
      <c r="H172" s="1">
        <v>1.3321759259259259E-3</v>
      </c>
      <c r="I172" s="29">
        <v>8.3645833333333326E-4</v>
      </c>
      <c r="J172" s="22">
        <v>1.3101851851851853E-3</v>
      </c>
      <c r="K172" s="23">
        <f t="shared" si="2"/>
        <v>260.2165314165232</v>
      </c>
      <c r="N172" s="25">
        <f>$K172</f>
        <v>260.2165314165232</v>
      </c>
      <c r="R172" s="26" t="s">
        <v>74</v>
      </c>
      <c r="S172" s="26" t="s">
        <v>75</v>
      </c>
      <c r="T172" s="26" t="s">
        <v>76</v>
      </c>
      <c r="U172" s="26" t="s">
        <v>77</v>
      </c>
    </row>
    <row r="173" spans="1:21" ht="16.5" thickTop="1" x14ac:dyDescent="0.25">
      <c r="H173" s="1"/>
      <c r="R173" s="27">
        <f>SUM(M$3:M$172)</f>
        <v>9702.042878978129</v>
      </c>
      <c r="S173" s="27">
        <f>SUM(N$3:N$172)</f>
        <v>9638.7029735695596</v>
      </c>
      <c r="T173" s="27">
        <f>SUM(O$3:O$172)</f>
        <v>7329.1520090892</v>
      </c>
      <c r="U173" s="27">
        <f>SUM(P$3:P$172)</f>
        <v>10268.354930970665</v>
      </c>
    </row>
    <row r="174" spans="1:21" x14ac:dyDescent="0.25">
      <c r="A174" s="2" t="s">
        <v>60</v>
      </c>
      <c r="H174" s="1"/>
    </row>
    <row r="175" spans="1:21" x14ac:dyDescent="0.25">
      <c r="B175" t="s">
        <v>185</v>
      </c>
      <c r="C175">
        <v>3</v>
      </c>
      <c r="D175" t="s">
        <v>19</v>
      </c>
      <c r="E175" t="s">
        <v>66</v>
      </c>
      <c r="F175">
        <v>18</v>
      </c>
      <c r="G175" t="s">
        <v>6</v>
      </c>
      <c r="H175" s="1">
        <v>5.3101851851851856E-4</v>
      </c>
      <c r="I175" s="16">
        <f>'Heimsmet karla'!C12</f>
        <v>3.4467592592592595E-4</v>
      </c>
      <c r="J175" s="22">
        <v>5.2627314814814822E-4</v>
      </c>
      <c r="K175" s="23">
        <f t="shared" si="2"/>
        <v>280.93071054552746</v>
      </c>
      <c r="N175" s="25">
        <f>$K175</f>
        <v>280.93071054552746</v>
      </c>
    </row>
    <row r="176" spans="1:21" x14ac:dyDescent="0.25">
      <c r="B176" t="s">
        <v>185</v>
      </c>
      <c r="C176">
        <v>4</v>
      </c>
      <c r="D176" t="s">
        <v>54</v>
      </c>
      <c r="E176" t="s">
        <v>62</v>
      </c>
      <c r="F176">
        <v>19</v>
      </c>
      <c r="G176" t="s">
        <v>5</v>
      </c>
      <c r="H176" s="1">
        <v>4.1342592592592586E-4</v>
      </c>
      <c r="I176" s="16">
        <f>'Heimsmet karla'!C$188</f>
        <v>2.9270833333333335E-4</v>
      </c>
      <c r="J176" s="22">
        <v>4.1111111111111117E-4</v>
      </c>
      <c r="K176" s="23">
        <f t="shared" si="2"/>
        <v>360.93385220562425</v>
      </c>
      <c r="M176" s="25">
        <f>$K176</f>
        <v>360.93385220562425</v>
      </c>
    </row>
    <row r="177" spans="1:21" x14ac:dyDescent="0.25">
      <c r="B177" t="s">
        <v>185</v>
      </c>
      <c r="C177">
        <v>5</v>
      </c>
      <c r="D177" t="s">
        <v>82</v>
      </c>
      <c r="E177" t="s">
        <v>62</v>
      </c>
      <c r="F177">
        <v>16</v>
      </c>
      <c r="G177" t="s">
        <v>3</v>
      </c>
      <c r="H177" s="1">
        <v>5.1747685185185186E-4</v>
      </c>
      <c r="I177" s="16">
        <f>'Heimsmet karla'!C$188</f>
        <v>2.9270833333333335E-4</v>
      </c>
      <c r="J177" s="22">
        <v>4.9687500000000003E-4</v>
      </c>
      <c r="K177" s="23">
        <f t="shared" si="2"/>
        <v>204.4390351309884</v>
      </c>
      <c r="P177" s="25">
        <f>$K177</f>
        <v>204.4390351309884</v>
      </c>
    </row>
    <row r="178" spans="1:21" x14ac:dyDescent="0.25">
      <c r="B178" t="s">
        <v>185</v>
      </c>
      <c r="C178">
        <v>6</v>
      </c>
      <c r="D178" t="s">
        <v>17</v>
      </c>
      <c r="E178" t="s">
        <v>62</v>
      </c>
      <c r="F178">
        <v>15</v>
      </c>
      <c r="G178" t="s">
        <v>2</v>
      </c>
      <c r="H178" s="1">
        <v>6.5659722222222215E-4</v>
      </c>
      <c r="I178" s="16">
        <f>'Heimsmet karla'!C$188</f>
        <v>2.9270833333333335E-4</v>
      </c>
      <c r="J178" s="22">
        <v>4.9340277777777783E-4</v>
      </c>
      <c r="K178" s="23">
        <f t="shared" si="2"/>
        <v>208.78557506753287</v>
      </c>
      <c r="O178" s="25">
        <f>$K178</f>
        <v>208.78557506753287</v>
      </c>
    </row>
    <row r="180" spans="1:21" x14ac:dyDescent="0.25">
      <c r="B180" t="s">
        <v>184</v>
      </c>
      <c r="C180">
        <v>3</v>
      </c>
      <c r="D180" t="s">
        <v>50</v>
      </c>
      <c r="E180" t="s">
        <v>62</v>
      </c>
      <c r="F180">
        <v>16</v>
      </c>
      <c r="G180" t="s">
        <v>2</v>
      </c>
      <c r="H180" s="1">
        <v>4.7013888888888886E-4</v>
      </c>
      <c r="I180" s="16">
        <f>'Heimsmet karla'!C$188</f>
        <v>2.9270833333333335E-4</v>
      </c>
      <c r="J180" s="22">
        <v>4.4861111111111116E-4</v>
      </c>
      <c r="K180" s="23">
        <f t="shared" si="2"/>
        <v>277.77629623728131</v>
      </c>
      <c r="O180" s="25">
        <f>$K180</f>
        <v>277.77629623728131</v>
      </c>
    </row>
    <row r="181" spans="1:21" x14ac:dyDescent="0.25">
      <c r="B181" t="s">
        <v>184</v>
      </c>
      <c r="C181">
        <v>4</v>
      </c>
      <c r="D181" t="s">
        <v>81</v>
      </c>
      <c r="E181" t="s">
        <v>62</v>
      </c>
      <c r="F181">
        <v>18</v>
      </c>
      <c r="G181" t="s">
        <v>3</v>
      </c>
      <c r="H181" s="1">
        <v>3.0324074074074069E-4</v>
      </c>
      <c r="I181" s="16">
        <f>'Heimsmet karla'!C$188</f>
        <v>2.9270833333333335E-4</v>
      </c>
      <c r="J181" s="22">
        <v>2.9629629629629629E-4</v>
      </c>
      <c r="K181" s="23">
        <f t="shared" si="2"/>
        <v>964.11001020669983</v>
      </c>
      <c r="P181" s="25">
        <f>$K181</f>
        <v>964.11001020669983</v>
      </c>
    </row>
    <row r="182" spans="1:21" x14ac:dyDescent="0.25">
      <c r="B182" t="s">
        <v>184</v>
      </c>
      <c r="C182">
        <v>5</v>
      </c>
      <c r="D182" t="s">
        <v>4</v>
      </c>
      <c r="E182" t="s">
        <v>62</v>
      </c>
      <c r="F182">
        <v>15</v>
      </c>
      <c r="G182" t="s">
        <v>5</v>
      </c>
      <c r="H182" s="1">
        <v>3.5416666666666669E-4</v>
      </c>
      <c r="I182" s="16">
        <f>'Heimsmet karla'!C$188</f>
        <v>2.9270833333333335E-4</v>
      </c>
      <c r="J182" s="22">
        <v>3.5428240740740738E-4</v>
      </c>
      <c r="K182" s="23">
        <f t="shared" si="2"/>
        <v>563.97064493492621</v>
      </c>
      <c r="M182" s="25">
        <f>$K182</f>
        <v>563.97064493492621</v>
      </c>
    </row>
    <row r="183" spans="1:21" ht="16.5" thickBot="1" x14ac:dyDescent="0.3">
      <c r="B183" t="s">
        <v>184</v>
      </c>
      <c r="C183">
        <v>6</v>
      </c>
      <c r="D183" t="s">
        <v>49</v>
      </c>
      <c r="E183" t="s">
        <v>62</v>
      </c>
      <c r="F183">
        <v>15</v>
      </c>
      <c r="G183" t="s">
        <v>6</v>
      </c>
      <c r="H183" s="1">
        <v>4.8946759259259256E-4</v>
      </c>
      <c r="I183" s="16">
        <f>'Heimsmet karla'!C$188</f>
        <v>2.9270833333333335E-4</v>
      </c>
      <c r="J183" s="22">
        <v>5.0243055555555555E-4</v>
      </c>
      <c r="K183" s="23">
        <f t="shared" si="2"/>
        <v>197.73207802677379</v>
      </c>
      <c r="N183" s="25">
        <f>$K183</f>
        <v>197.73207802677379</v>
      </c>
      <c r="R183" s="26" t="s">
        <v>74</v>
      </c>
      <c r="S183" s="26" t="s">
        <v>75</v>
      </c>
      <c r="T183" s="26" t="s">
        <v>76</v>
      </c>
      <c r="U183" s="26" t="s">
        <v>77</v>
      </c>
    </row>
    <row r="184" spans="1:21" ht="16.5" thickTop="1" x14ac:dyDescent="0.25">
      <c r="R184" s="27">
        <f>SUM(M$3:M$183)</f>
        <v>10626.94737611868</v>
      </c>
      <c r="S184" s="27">
        <f>SUM(N$3:N$183)</f>
        <v>10117.365762141862</v>
      </c>
      <c r="T184" s="27">
        <f>SUM(O$3:O$183)</f>
        <v>7815.7138803940143</v>
      </c>
      <c r="U184" s="27">
        <f>SUM(P$3:P$183)</f>
        <v>11436.903976308353</v>
      </c>
    </row>
    <row r="185" spans="1:21" x14ac:dyDescent="0.25">
      <c r="A185" s="2" t="s">
        <v>61</v>
      </c>
    </row>
    <row r="186" spans="1:21" x14ac:dyDescent="0.25">
      <c r="B186" t="s">
        <v>185</v>
      </c>
      <c r="C186">
        <v>3</v>
      </c>
      <c r="D186" t="s">
        <v>83</v>
      </c>
      <c r="E186" t="s">
        <v>62</v>
      </c>
      <c r="F186">
        <v>34</v>
      </c>
      <c r="G186" t="s">
        <v>3</v>
      </c>
      <c r="H186" s="1">
        <v>6.2476851851851853E-4</v>
      </c>
      <c r="I186" s="16">
        <f>'Heimsmet kvenna'!C$187</f>
        <v>3.3506944444444442E-4</v>
      </c>
      <c r="J186" s="22">
        <v>6.1782407407407413E-4</v>
      </c>
      <c r="K186" s="23">
        <f t="shared" si="2"/>
        <v>159.51811016124219</v>
      </c>
      <c r="P186" s="25">
        <f>$K186</f>
        <v>159.51811016124219</v>
      </c>
    </row>
    <row r="187" spans="1:21" x14ac:dyDescent="0.25">
      <c r="B187" t="s">
        <v>185</v>
      </c>
      <c r="C187">
        <v>4</v>
      </c>
      <c r="D187" t="s">
        <v>52</v>
      </c>
      <c r="E187" t="s">
        <v>62</v>
      </c>
      <c r="F187">
        <v>17</v>
      </c>
      <c r="G187" t="s">
        <v>5</v>
      </c>
      <c r="H187" s="1">
        <v>4.3564814814814811E-4</v>
      </c>
      <c r="I187" s="16">
        <f>'Heimsmet kvenna'!C$187</f>
        <v>3.3506944444444442E-4</v>
      </c>
      <c r="J187" s="22">
        <v>4.2002314814814815E-4</v>
      </c>
      <c r="K187" s="23">
        <f t="shared" si="2"/>
        <v>507.67385687021641</v>
      </c>
      <c r="M187" s="25">
        <f>$K187</f>
        <v>507.67385687021641</v>
      </c>
    </row>
    <row r="188" spans="1:21" x14ac:dyDescent="0.25">
      <c r="B188" t="s">
        <v>185</v>
      </c>
      <c r="C188">
        <v>5</v>
      </c>
      <c r="D188" t="s">
        <v>10</v>
      </c>
      <c r="E188" t="s">
        <v>65</v>
      </c>
      <c r="F188">
        <v>12</v>
      </c>
      <c r="G188" t="s">
        <v>6</v>
      </c>
      <c r="H188" s="1">
        <v>5.4131944444444453E-4</v>
      </c>
      <c r="I188" s="16">
        <f>'Heimsmet kvenna'!C15</f>
        <v>3.3611111111111108E-4</v>
      </c>
      <c r="J188" s="22">
        <v>5.2083333333333333E-4</v>
      </c>
      <c r="K188" s="23">
        <f t="shared" si="2"/>
        <v>268.7523650370369</v>
      </c>
      <c r="N188" s="25">
        <f>$K188</f>
        <v>268.7523650370369</v>
      </c>
    </row>
    <row r="189" spans="1:21" x14ac:dyDescent="0.25">
      <c r="A189" s="2" t="s">
        <v>197</v>
      </c>
      <c r="B189" t="s">
        <v>185</v>
      </c>
      <c r="C189">
        <v>6</v>
      </c>
      <c r="D189" t="s">
        <v>27</v>
      </c>
      <c r="E189" t="s">
        <v>64</v>
      </c>
      <c r="F189">
        <v>17</v>
      </c>
      <c r="G189" t="s">
        <v>2</v>
      </c>
      <c r="H189" s="1">
        <v>8.3611111111111115E-4</v>
      </c>
      <c r="I189" s="16">
        <f>'Heimsmet kvenna'!C13</f>
        <v>3.6620370370370371E-4</v>
      </c>
      <c r="J189" s="22">
        <v>0</v>
      </c>
      <c r="K189" s="23">
        <f t="shared" si="2"/>
        <v>0</v>
      </c>
      <c r="O189" s="25">
        <f>$K189</f>
        <v>0</v>
      </c>
    </row>
    <row r="190" spans="1:21" x14ac:dyDescent="0.25">
      <c r="H190" s="1"/>
    </row>
    <row r="191" spans="1:21" x14ac:dyDescent="0.25">
      <c r="B191" t="s">
        <v>184</v>
      </c>
      <c r="C191">
        <v>3</v>
      </c>
      <c r="D191" t="s">
        <v>12</v>
      </c>
      <c r="E191" t="s">
        <v>62</v>
      </c>
      <c r="F191">
        <v>19</v>
      </c>
      <c r="G191" t="s">
        <v>2</v>
      </c>
      <c r="H191" s="1">
        <v>6.6412037037037036E-4</v>
      </c>
      <c r="I191" s="16">
        <f>'Heimsmet kvenna'!C$187</f>
        <v>3.3506944444444442E-4</v>
      </c>
      <c r="J191" s="22">
        <v>7.7060185185185174E-4</v>
      </c>
      <c r="K191" s="23">
        <f t="shared" si="2"/>
        <v>82.208047160362426</v>
      </c>
      <c r="O191" s="25">
        <f>$K191</f>
        <v>82.208047160362426</v>
      </c>
    </row>
    <row r="192" spans="1:21" x14ac:dyDescent="0.25">
      <c r="B192" t="s">
        <v>184</v>
      </c>
      <c r="C192">
        <v>4</v>
      </c>
      <c r="D192" t="s">
        <v>14</v>
      </c>
      <c r="E192" t="s">
        <v>62</v>
      </c>
      <c r="F192">
        <v>14</v>
      </c>
      <c r="G192" t="s">
        <v>5</v>
      </c>
      <c r="H192" s="1">
        <v>3.8969907407407405E-4</v>
      </c>
      <c r="I192" s="16">
        <f>'Heimsmet kvenna'!C$187</f>
        <v>3.3506944444444442E-4</v>
      </c>
      <c r="J192" s="22">
        <v>3.8923611111111109E-4</v>
      </c>
      <c r="K192" s="23">
        <f t="shared" si="2"/>
        <v>637.9183606431202</v>
      </c>
      <c r="M192" s="25">
        <f>$K192</f>
        <v>637.9183606431202</v>
      </c>
    </row>
    <row r="193" spans="2:16" x14ac:dyDescent="0.25">
      <c r="B193" t="s">
        <v>184</v>
      </c>
      <c r="C193">
        <v>5</v>
      </c>
      <c r="D193" t="s">
        <v>15</v>
      </c>
      <c r="E193" t="s">
        <v>66</v>
      </c>
      <c r="F193">
        <v>15</v>
      </c>
      <c r="G193" t="s">
        <v>6</v>
      </c>
      <c r="H193" s="1">
        <v>5.0925925925925921E-4</v>
      </c>
      <c r="I193" s="16">
        <f>'Heimsmet kvenna'!C12</f>
        <v>4.0578703703703702E-4</v>
      </c>
      <c r="J193" s="22">
        <v>5.2743055555555551E-4</v>
      </c>
      <c r="K193" s="23">
        <f t="shared" si="2"/>
        <v>455.4058965593735</v>
      </c>
      <c r="N193" s="25">
        <f>$K193</f>
        <v>455.4058965593735</v>
      </c>
    </row>
    <row r="194" spans="2:16" ht="15.75" thickBot="1" x14ac:dyDescent="0.3">
      <c r="B194" t="s">
        <v>184</v>
      </c>
      <c r="C194">
        <v>6</v>
      </c>
      <c r="D194" t="s">
        <v>30</v>
      </c>
      <c r="E194" t="s">
        <v>62</v>
      </c>
      <c r="F194">
        <v>15</v>
      </c>
      <c r="G194" t="s">
        <v>3</v>
      </c>
      <c r="H194" s="1">
        <v>5.8043981481481477E-4</v>
      </c>
      <c r="I194" s="16">
        <f>'Heimsmet kvenna'!C$187</f>
        <v>3.3506944444444442E-4</v>
      </c>
      <c r="J194" s="22">
        <v>6.8518518518518527E-4</v>
      </c>
      <c r="K194" s="23">
        <f t="shared" si="2"/>
        <v>116.94471074466676</v>
      </c>
      <c r="P194" s="25">
        <f>$K194</f>
        <v>116.94471074466676</v>
      </c>
    </row>
    <row r="195" spans="2:16" ht="16.5" thickTop="1" x14ac:dyDescent="0.25">
      <c r="K195" s="24" t="s">
        <v>78</v>
      </c>
      <c r="L195" s="4"/>
      <c r="M195" s="27">
        <f>SUM(M2:M194)</f>
        <v>11772.539593632016</v>
      </c>
      <c r="N195" s="27">
        <f>SUM(N2:N194)</f>
        <v>10841.524023738273</v>
      </c>
      <c r="O195" s="27">
        <f>SUM(O2:O194)</f>
        <v>7897.9219275543765</v>
      </c>
      <c r="P195" s="27">
        <f>SUM(P2:P194)</f>
        <v>11713.366797214261</v>
      </c>
    </row>
    <row r="197" spans="2:16" ht="15.75" x14ac:dyDescent="0.25">
      <c r="M197" s="26" t="s">
        <v>74</v>
      </c>
      <c r="N197" s="26" t="s">
        <v>75</v>
      </c>
      <c r="O197" s="26" t="s">
        <v>76</v>
      </c>
      <c r="P197" s="26" t="s">
        <v>77</v>
      </c>
    </row>
  </sheetData>
  <mergeCells count="1">
    <mergeCell ref="M1:P1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9"/>
  <sheetViews>
    <sheetView topLeftCell="A179" workbookViewId="0">
      <selection activeCell="C190" sqref="C190"/>
    </sheetView>
  </sheetViews>
  <sheetFormatPr defaultRowHeight="15" x14ac:dyDescent="0.25"/>
  <cols>
    <col min="1" max="1" width="36.140625" bestFit="1" customWidth="1"/>
    <col min="2" max="2" width="23" bestFit="1" customWidth="1"/>
    <col min="3" max="3" width="10.5703125" bestFit="1" customWidth="1"/>
  </cols>
  <sheetData>
    <row r="1" spans="1:3" s="31" customFormat="1" ht="37.5" x14ac:dyDescent="0.3">
      <c r="A1" s="30" t="s">
        <v>89</v>
      </c>
      <c r="B1" s="30"/>
      <c r="C1" s="30"/>
    </row>
    <row r="2" spans="1:3" s="31" customFormat="1" ht="18.75" x14ac:dyDescent="0.3">
      <c r="A2" s="30" t="s">
        <v>186</v>
      </c>
      <c r="B2" s="30"/>
      <c r="C2" s="30"/>
    </row>
    <row r="3" spans="1:3" x14ac:dyDescent="0.25">
      <c r="A3" s="5"/>
      <c r="B3" s="5"/>
      <c r="C3" s="5"/>
    </row>
    <row r="4" spans="1:3" x14ac:dyDescent="0.25">
      <c r="A4" s="5"/>
      <c r="B4" s="5"/>
      <c r="C4" s="5"/>
    </row>
    <row r="5" spans="1:3" x14ac:dyDescent="0.25">
      <c r="A5" s="5"/>
      <c r="B5" s="5"/>
      <c r="C5" s="5"/>
    </row>
    <row r="6" spans="1:3" x14ac:dyDescent="0.25">
      <c r="A6" s="5" t="s">
        <v>90</v>
      </c>
      <c r="B6" s="5" t="s">
        <v>91</v>
      </c>
      <c r="C6" s="5" t="s">
        <v>92</v>
      </c>
    </row>
    <row r="7" spans="1:3" x14ac:dyDescent="0.25">
      <c r="A7" s="5" t="s">
        <v>93</v>
      </c>
      <c r="B7" s="5" t="s">
        <v>94</v>
      </c>
      <c r="C7" s="6">
        <v>7.4733796296296299E-4</v>
      </c>
    </row>
    <row r="8" spans="1:3" x14ac:dyDescent="0.25">
      <c r="A8" s="5" t="s">
        <v>93</v>
      </c>
      <c r="B8" s="5" t="s">
        <v>95</v>
      </c>
      <c r="C8" s="6">
        <v>6.957175925925925E-4</v>
      </c>
    </row>
    <row r="9" spans="1:3" x14ac:dyDescent="0.25">
      <c r="A9" s="5" t="s">
        <v>93</v>
      </c>
      <c r="B9" s="5" t="s">
        <v>96</v>
      </c>
      <c r="C9" s="6">
        <v>4.9305555555555561E-4</v>
      </c>
    </row>
    <row r="10" spans="1:3" x14ac:dyDescent="0.25">
      <c r="A10" s="5" t="s">
        <v>93</v>
      </c>
      <c r="B10" s="5" t="s">
        <v>97</v>
      </c>
      <c r="C10" s="6">
        <v>4.3449074074074077E-4</v>
      </c>
    </row>
    <row r="11" spans="1:3" x14ac:dyDescent="0.25">
      <c r="A11" s="5" t="s">
        <v>93</v>
      </c>
      <c r="B11" s="5" t="s">
        <v>63</v>
      </c>
      <c r="C11" s="6">
        <v>3.7349537037037039E-4</v>
      </c>
    </row>
    <row r="12" spans="1:3" x14ac:dyDescent="0.25">
      <c r="A12" s="5" t="s">
        <v>93</v>
      </c>
      <c r="B12" s="5" t="s">
        <v>66</v>
      </c>
      <c r="C12" s="6">
        <v>3.4467592592592595E-4</v>
      </c>
    </row>
    <row r="13" spans="1:3" x14ac:dyDescent="0.25">
      <c r="A13" s="5" t="s">
        <v>93</v>
      </c>
      <c r="B13" s="5" t="s">
        <v>64</v>
      </c>
      <c r="C13" s="6">
        <v>3.2025462962962964E-4</v>
      </c>
    </row>
    <row r="14" spans="1:3" x14ac:dyDescent="0.25">
      <c r="A14" s="5" t="s">
        <v>93</v>
      </c>
      <c r="B14" s="5" t="s">
        <v>68</v>
      </c>
      <c r="C14" s="6">
        <v>3.0613425925925925E-4</v>
      </c>
    </row>
    <row r="15" spans="1:3" x14ac:dyDescent="0.25">
      <c r="A15" s="5" t="s">
        <v>93</v>
      </c>
      <c r="B15" s="5" t="s">
        <v>65</v>
      </c>
      <c r="C15" s="6">
        <v>2.9317129629629626E-4</v>
      </c>
    </row>
    <row r="16" spans="1:3" x14ac:dyDescent="0.25">
      <c r="A16" s="5" t="s">
        <v>93</v>
      </c>
      <c r="B16" s="5" t="s">
        <v>98</v>
      </c>
      <c r="C16" s="6">
        <v>2.7129629629629628E-4</v>
      </c>
    </row>
    <row r="17" spans="1:3" x14ac:dyDescent="0.25">
      <c r="A17" s="5" t="s">
        <v>93</v>
      </c>
      <c r="B17" s="5" t="s">
        <v>67</v>
      </c>
      <c r="C17" s="6">
        <v>2.9884259259259257E-4</v>
      </c>
    </row>
    <row r="18" spans="1:3" x14ac:dyDescent="0.25">
      <c r="A18" s="5" t="s">
        <v>93</v>
      </c>
      <c r="B18" s="5" t="s">
        <v>99</v>
      </c>
      <c r="C18" s="6">
        <v>2.6608796296296293E-4</v>
      </c>
    </row>
    <row r="19" spans="1:3" x14ac:dyDescent="0.25">
      <c r="A19" s="5" t="s">
        <v>93</v>
      </c>
      <c r="B19" s="5" t="s">
        <v>100</v>
      </c>
      <c r="C19" s="6">
        <v>2.7488425925925928E-4</v>
      </c>
    </row>
    <row r="20" spans="1:3" x14ac:dyDescent="0.25">
      <c r="A20" s="5" t="s">
        <v>101</v>
      </c>
      <c r="B20" s="5" t="s">
        <v>94</v>
      </c>
      <c r="C20" s="6">
        <v>1.6291666666666668E-3</v>
      </c>
    </row>
    <row r="21" spans="1:3" x14ac:dyDescent="0.25">
      <c r="A21" s="5" t="s">
        <v>101</v>
      </c>
      <c r="B21" s="5" t="s">
        <v>95</v>
      </c>
      <c r="C21" s="6">
        <v>1.5101851851851849E-3</v>
      </c>
    </row>
    <row r="22" spans="1:3" x14ac:dyDescent="0.25">
      <c r="A22" s="5" t="s">
        <v>101</v>
      </c>
      <c r="B22" s="5" t="s">
        <v>96</v>
      </c>
      <c r="C22" s="6">
        <v>1.0881944444444446E-3</v>
      </c>
    </row>
    <row r="23" spans="1:3" x14ac:dyDescent="0.25">
      <c r="A23" s="5" t="s">
        <v>101</v>
      </c>
      <c r="B23" s="5" t="s">
        <v>97</v>
      </c>
      <c r="C23" s="6">
        <v>9.540509259259259E-4</v>
      </c>
    </row>
    <row r="24" spans="1:3" x14ac:dyDescent="0.25">
      <c r="A24" s="5" t="s">
        <v>101</v>
      </c>
      <c r="B24" s="5" t="s">
        <v>63</v>
      </c>
      <c r="C24" s="6">
        <v>8.0370370370370372E-4</v>
      </c>
    </row>
    <row r="25" spans="1:3" x14ac:dyDescent="0.25">
      <c r="A25" s="5" t="s">
        <v>101</v>
      </c>
      <c r="B25" s="5" t="s">
        <v>66</v>
      </c>
      <c r="C25" s="6">
        <v>7.5752314814814812E-4</v>
      </c>
    </row>
    <row r="26" spans="1:3" x14ac:dyDescent="0.25">
      <c r="A26" s="5" t="s">
        <v>101</v>
      </c>
      <c r="B26" s="5" t="s">
        <v>64</v>
      </c>
      <c r="C26" s="6">
        <v>6.9837962962962963E-4</v>
      </c>
    </row>
    <row r="27" spans="1:3" x14ac:dyDescent="0.25">
      <c r="A27" s="5" t="s">
        <v>101</v>
      </c>
      <c r="B27" s="5" t="s">
        <v>68</v>
      </c>
      <c r="C27" s="6">
        <v>6.6689814814814812E-4</v>
      </c>
    </row>
    <row r="28" spans="1:3" x14ac:dyDescent="0.25">
      <c r="A28" s="5" t="s">
        <v>101</v>
      </c>
      <c r="B28" s="5" t="s">
        <v>65</v>
      </c>
      <c r="C28" s="6">
        <v>6.4004629629629622E-4</v>
      </c>
    </row>
    <row r="29" spans="1:3" x14ac:dyDescent="0.25">
      <c r="A29" s="5" t="s">
        <v>101</v>
      </c>
      <c r="B29" s="5" t="s">
        <v>98</v>
      </c>
      <c r="C29" s="6">
        <v>5.8877314814814816E-4</v>
      </c>
    </row>
    <row r="30" spans="1:3" x14ac:dyDescent="0.25">
      <c r="A30" s="5" t="s">
        <v>101</v>
      </c>
      <c r="B30" s="5" t="s">
        <v>67</v>
      </c>
      <c r="C30" s="6">
        <v>6.5590277777777782E-4</v>
      </c>
    </row>
    <row r="31" spans="1:3" x14ac:dyDescent="0.25">
      <c r="A31" s="5" t="s">
        <v>101</v>
      </c>
      <c r="B31" s="5" t="s">
        <v>99</v>
      </c>
      <c r="C31" s="6">
        <v>5.8923611111111102E-4</v>
      </c>
    </row>
    <row r="32" spans="1:3" x14ac:dyDescent="0.25">
      <c r="A32" s="5" t="s">
        <v>101</v>
      </c>
      <c r="B32" s="5" t="s">
        <v>100</v>
      </c>
      <c r="C32" s="6">
        <v>6.15162037037037E-4</v>
      </c>
    </row>
    <row r="33" spans="1:3" x14ac:dyDescent="0.25">
      <c r="A33" s="5" t="s">
        <v>102</v>
      </c>
      <c r="B33" s="5" t="s">
        <v>94</v>
      </c>
      <c r="C33" s="6">
        <v>3.4631944444444445E-3</v>
      </c>
    </row>
    <row r="34" spans="1:3" x14ac:dyDescent="0.25">
      <c r="A34" s="5" t="s">
        <v>102</v>
      </c>
      <c r="B34" s="5" t="s">
        <v>95</v>
      </c>
      <c r="C34" s="6">
        <v>3.264351851851852E-3</v>
      </c>
    </row>
    <row r="35" spans="1:3" x14ac:dyDescent="0.25">
      <c r="A35" s="5" t="s">
        <v>102</v>
      </c>
      <c r="B35" s="5" t="s">
        <v>96</v>
      </c>
      <c r="C35" s="6">
        <v>2.2737268518518519E-3</v>
      </c>
    </row>
    <row r="36" spans="1:3" x14ac:dyDescent="0.25">
      <c r="A36" s="5" t="s">
        <v>102</v>
      </c>
      <c r="B36" s="5" t="s">
        <v>97</v>
      </c>
      <c r="C36" s="6">
        <v>2.0348379629629627E-3</v>
      </c>
    </row>
    <row r="37" spans="1:3" x14ac:dyDescent="0.25">
      <c r="A37" s="5" t="s">
        <v>102</v>
      </c>
      <c r="B37" s="5" t="s">
        <v>63</v>
      </c>
      <c r="C37" s="6">
        <v>1.6957175925925926E-3</v>
      </c>
    </row>
    <row r="38" spans="1:3" x14ac:dyDescent="0.25">
      <c r="A38" s="5" t="s">
        <v>102</v>
      </c>
      <c r="B38" s="5" t="s">
        <v>66</v>
      </c>
      <c r="C38" s="6">
        <v>1.6225694444444445E-3</v>
      </c>
    </row>
    <row r="39" spans="1:3" x14ac:dyDescent="0.25">
      <c r="A39" s="5" t="s">
        <v>102</v>
      </c>
      <c r="B39" s="5" t="s">
        <v>64</v>
      </c>
      <c r="C39" s="6">
        <v>1.6085648148148151E-3</v>
      </c>
    </row>
    <row r="40" spans="1:3" x14ac:dyDescent="0.25">
      <c r="A40" s="5" t="s">
        <v>102</v>
      </c>
      <c r="B40" s="5" t="s">
        <v>68</v>
      </c>
      <c r="C40" s="6">
        <v>1.5292824074074074E-3</v>
      </c>
    </row>
    <row r="41" spans="1:3" x14ac:dyDescent="0.25">
      <c r="A41" s="5" t="s">
        <v>102</v>
      </c>
      <c r="B41" s="5" t="s">
        <v>65</v>
      </c>
      <c r="C41" s="6">
        <v>1.4187500000000001E-3</v>
      </c>
    </row>
    <row r="42" spans="1:3" x14ac:dyDescent="0.25">
      <c r="A42" s="5" t="s">
        <v>102</v>
      </c>
      <c r="B42" s="5" t="s">
        <v>98</v>
      </c>
      <c r="C42" s="6">
        <v>1.3247685185185185E-3</v>
      </c>
    </row>
    <row r="43" spans="1:3" x14ac:dyDescent="0.25">
      <c r="A43" s="5" t="s">
        <v>102</v>
      </c>
      <c r="B43" s="5" t="s">
        <v>67</v>
      </c>
      <c r="C43" s="6">
        <v>1.4418981481481481E-3</v>
      </c>
    </row>
    <row r="44" spans="1:3" x14ac:dyDescent="0.25">
      <c r="A44" s="5" t="s">
        <v>102</v>
      </c>
      <c r="B44" s="5" t="s">
        <v>99</v>
      </c>
      <c r="C44" s="6">
        <v>1.3822916666666664E-3</v>
      </c>
    </row>
    <row r="45" spans="1:3" x14ac:dyDescent="0.25">
      <c r="A45" s="5" t="s">
        <v>102</v>
      </c>
      <c r="B45" s="5" t="s">
        <v>100</v>
      </c>
      <c r="C45" s="6">
        <v>1.4144675925925928E-3</v>
      </c>
    </row>
    <row r="46" spans="1:3" x14ac:dyDescent="0.25">
      <c r="A46" s="5" t="s">
        <v>103</v>
      </c>
      <c r="B46" s="5" t="s">
        <v>66</v>
      </c>
      <c r="C46" s="6">
        <v>3.3304398148148152E-3</v>
      </c>
    </row>
    <row r="47" spans="1:3" x14ac:dyDescent="0.25">
      <c r="A47" s="5" t="s">
        <v>103</v>
      </c>
      <c r="B47" s="5" t="s">
        <v>64</v>
      </c>
      <c r="C47" s="6">
        <v>3.3262731481481481E-3</v>
      </c>
    </row>
    <row r="48" spans="1:3" x14ac:dyDescent="0.25">
      <c r="A48" s="5" t="s">
        <v>103</v>
      </c>
      <c r="B48" s="5" t="s">
        <v>68</v>
      </c>
      <c r="C48" s="6">
        <v>3.0796296296296296E-3</v>
      </c>
    </row>
    <row r="49" spans="1:3" x14ac:dyDescent="0.25">
      <c r="A49" s="5" t="s">
        <v>103</v>
      </c>
      <c r="B49" s="5" t="s">
        <v>65</v>
      </c>
      <c r="C49" s="6">
        <v>2.9723379629629627E-3</v>
      </c>
    </row>
    <row r="50" spans="1:3" x14ac:dyDescent="0.25">
      <c r="A50" s="5" t="s">
        <v>103</v>
      </c>
      <c r="B50" s="5" t="s">
        <v>98</v>
      </c>
      <c r="C50" s="6">
        <v>2.8263888888888891E-3</v>
      </c>
    </row>
    <row r="51" spans="1:3" x14ac:dyDescent="0.25">
      <c r="A51" s="5" t="s">
        <v>103</v>
      </c>
      <c r="B51" s="5" t="s">
        <v>67</v>
      </c>
      <c r="C51" s="6">
        <v>3.0188657407407404E-3</v>
      </c>
    </row>
    <row r="52" spans="1:3" x14ac:dyDescent="0.25">
      <c r="A52" s="5" t="s">
        <v>103</v>
      </c>
      <c r="B52" s="5" t="s">
        <v>99</v>
      </c>
      <c r="C52" s="6">
        <v>2.8777777777777777E-3</v>
      </c>
    </row>
    <row r="53" spans="1:3" x14ac:dyDescent="0.25">
      <c r="A53" s="5" t="s">
        <v>103</v>
      </c>
      <c r="B53" s="5" t="s">
        <v>100</v>
      </c>
      <c r="C53" s="6">
        <v>2.8577546296296298E-3</v>
      </c>
    </row>
    <row r="54" spans="1:3" x14ac:dyDescent="0.25">
      <c r="A54" s="5" t="s">
        <v>104</v>
      </c>
      <c r="B54" s="5" t="s">
        <v>66</v>
      </c>
      <c r="C54" s="6">
        <v>6.9652777777777777E-3</v>
      </c>
    </row>
    <row r="55" spans="1:3" x14ac:dyDescent="0.25">
      <c r="A55" s="5" t="s">
        <v>104</v>
      </c>
      <c r="B55" s="5" t="s">
        <v>64</v>
      </c>
      <c r="C55" s="6">
        <v>7.3219907407407409E-3</v>
      </c>
    </row>
    <row r="56" spans="1:3" x14ac:dyDescent="0.25">
      <c r="A56" s="5" t="s">
        <v>104</v>
      </c>
      <c r="B56" s="5" t="s">
        <v>68</v>
      </c>
      <c r="C56" s="6">
        <v>6.4553240740740751E-3</v>
      </c>
    </row>
    <row r="57" spans="1:3" x14ac:dyDescent="0.25">
      <c r="A57" s="5" t="s">
        <v>104</v>
      </c>
      <c r="B57" s="5" t="s">
        <v>65</v>
      </c>
      <c r="C57" s="6">
        <v>6.3329861111111113E-3</v>
      </c>
    </row>
    <row r="58" spans="1:3" x14ac:dyDescent="0.25">
      <c r="A58" s="5" t="s">
        <v>104</v>
      </c>
      <c r="B58" s="5" t="s">
        <v>98</v>
      </c>
      <c r="C58" s="6">
        <v>6.025E-3</v>
      </c>
    </row>
    <row r="59" spans="1:3" x14ac:dyDescent="0.25">
      <c r="A59" s="5" t="s">
        <v>104</v>
      </c>
      <c r="B59" s="5" t="s">
        <v>67</v>
      </c>
      <c r="C59" s="6">
        <v>7.1644675925925929E-3</v>
      </c>
    </row>
    <row r="60" spans="1:3" x14ac:dyDescent="0.25">
      <c r="A60" s="5" t="s">
        <v>104</v>
      </c>
      <c r="B60" s="5" t="s">
        <v>99</v>
      </c>
      <c r="C60" s="6">
        <v>6.1761574074074071E-3</v>
      </c>
    </row>
    <row r="61" spans="1:3" x14ac:dyDescent="0.25">
      <c r="A61" s="5" t="s">
        <v>104</v>
      </c>
      <c r="B61" s="5" t="s">
        <v>100</v>
      </c>
      <c r="C61" s="6">
        <v>6.5880787037037036E-3</v>
      </c>
    </row>
    <row r="62" spans="1:3" x14ac:dyDescent="0.25">
      <c r="A62" s="5" t="s">
        <v>105</v>
      </c>
      <c r="B62" s="5" t="s">
        <v>66</v>
      </c>
      <c r="C62" s="6"/>
    </row>
    <row r="63" spans="1:3" x14ac:dyDescent="0.25">
      <c r="A63" s="5" t="s">
        <v>105</v>
      </c>
      <c r="B63" s="5" t="s">
        <v>64</v>
      </c>
      <c r="C63" s="6">
        <v>1.3830555555555556E-2</v>
      </c>
    </row>
    <row r="64" spans="1:3" x14ac:dyDescent="0.25">
      <c r="A64" s="5" t="s">
        <v>105</v>
      </c>
      <c r="B64" s="5" t="s">
        <v>68</v>
      </c>
      <c r="C64" s="6">
        <v>1.2961574074074072E-2</v>
      </c>
    </row>
    <row r="65" spans="1:3" x14ac:dyDescent="0.25">
      <c r="A65" s="5" t="s">
        <v>105</v>
      </c>
      <c r="B65" s="5" t="s">
        <v>65</v>
      </c>
      <c r="C65" s="6">
        <v>1.1911805555555556E-2</v>
      </c>
    </row>
    <row r="66" spans="1:3" x14ac:dyDescent="0.25">
      <c r="A66" s="5" t="s">
        <v>105</v>
      </c>
      <c r="B66" s="5" t="s">
        <v>98</v>
      </c>
      <c r="C66" s="6">
        <v>1.145E-2</v>
      </c>
    </row>
    <row r="67" spans="1:3" x14ac:dyDescent="0.25">
      <c r="A67" s="5" t="s">
        <v>105</v>
      </c>
      <c r="B67" s="5" t="s">
        <v>67</v>
      </c>
      <c r="C67" s="6">
        <v>1.3218865740740741E-2</v>
      </c>
    </row>
    <row r="68" spans="1:3" x14ac:dyDescent="0.25">
      <c r="A68" s="5" t="s">
        <v>105</v>
      </c>
      <c r="B68" s="5" t="s">
        <v>99</v>
      </c>
      <c r="C68" s="6">
        <v>1.3160879629629632E-2</v>
      </c>
    </row>
    <row r="69" spans="1:3" x14ac:dyDescent="0.25">
      <c r="A69" s="5" t="s">
        <v>105</v>
      </c>
      <c r="B69" s="5" t="s">
        <v>100</v>
      </c>
      <c r="C69" s="6">
        <v>1.1502199074074076E-2</v>
      </c>
    </row>
    <row r="70" spans="1:3" x14ac:dyDescent="0.25">
      <c r="A70" s="5" t="s">
        <v>106</v>
      </c>
      <c r="B70" s="5" t="s">
        <v>94</v>
      </c>
      <c r="C70" s="6">
        <v>9.2604166666666659E-4</v>
      </c>
    </row>
    <row r="71" spans="1:3" x14ac:dyDescent="0.25">
      <c r="A71" s="5" t="s">
        <v>106</v>
      </c>
      <c r="B71" s="5" t="s">
        <v>95</v>
      </c>
      <c r="C71" s="6">
        <v>7.3113425925925917E-4</v>
      </c>
    </row>
    <row r="72" spans="1:3" x14ac:dyDescent="0.25">
      <c r="A72" s="5" t="s">
        <v>106</v>
      </c>
      <c r="B72" s="5" t="s">
        <v>96</v>
      </c>
      <c r="C72" s="6">
        <v>5.0543981481481479E-4</v>
      </c>
    </row>
    <row r="73" spans="1:3" x14ac:dyDescent="0.25">
      <c r="A73" s="5" t="s">
        <v>106</v>
      </c>
      <c r="B73" s="5" t="s">
        <v>97</v>
      </c>
      <c r="C73" s="6">
        <v>4.9432870370370375E-4</v>
      </c>
    </row>
    <row r="74" spans="1:3" x14ac:dyDescent="0.25">
      <c r="A74" s="5" t="s">
        <v>106</v>
      </c>
      <c r="B74" s="5" t="s">
        <v>63</v>
      </c>
      <c r="C74" s="6">
        <v>4.0555555555555554E-4</v>
      </c>
    </row>
    <row r="75" spans="1:3" x14ac:dyDescent="0.25">
      <c r="A75" s="5" t="s">
        <v>106</v>
      </c>
      <c r="B75" s="5" t="s">
        <v>66</v>
      </c>
      <c r="C75" s="6">
        <v>4.0925925925925933E-4</v>
      </c>
    </row>
    <row r="76" spans="1:3" x14ac:dyDescent="0.25">
      <c r="A76" s="5" t="s">
        <v>106</v>
      </c>
      <c r="B76" s="5" t="s">
        <v>64</v>
      </c>
      <c r="C76" s="6">
        <v>3.803240740740741E-4</v>
      </c>
    </row>
    <row r="77" spans="1:3" x14ac:dyDescent="0.25">
      <c r="A77" s="5" t="s">
        <v>106</v>
      </c>
      <c r="B77" s="5" t="s">
        <v>68</v>
      </c>
      <c r="C77" s="6">
        <v>3.5810185185185185E-4</v>
      </c>
    </row>
    <row r="78" spans="1:3" x14ac:dyDescent="0.25">
      <c r="A78" s="5" t="s">
        <v>106</v>
      </c>
      <c r="B78" s="5" t="s">
        <v>65</v>
      </c>
      <c r="C78" s="6">
        <v>3.4490740740740743E-4</v>
      </c>
    </row>
    <row r="79" spans="1:3" x14ac:dyDescent="0.25">
      <c r="A79" s="5" t="s">
        <v>106</v>
      </c>
      <c r="B79" s="5" t="s">
        <v>98</v>
      </c>
      <c r="C79" s="6">
        <v>3.3101851851851852E-4</v>
      </c>
    </row>
    <row r="80" spans="1:3" x14ac:dyDescent="0.25">
      <c r="A80" s="5" t="s">
        <v>106</v>
      </c>
      <c r="B80" s="5" t="s">
        <v>67</v>
      </c>
      <c r="C80" s="6">
        <v>3.739583333333334E-4</v>
      </c>
    </row>
    <row r="81" spans="1:3" x14ac:dyDescent="0.25">
      <c r="A81" s="5" t="s">
        <v>106</v>
      </c>
      <c r="B81" s="5" t="s">
        <v>99</v>
      </c>
      <c r="C81" s="6">
        <v>3.3368055555555554E-4</v>
      </c>
    </row>
    <row r="82" spans="1:3" x14ac:dyDescent="0.25">
      <c r="A82" s="5" t="s">
        <v>106</v>
      </c>
      <c r="B82" s="5" t="s">
        <v>100</v>
      </c>
      <c r="C82" s="6">
        <v>3.3854166666666668E-4</v>
      </c>
    </row>
    <row r="83" spans="1:3" x14ac:dyDescent="0.25">
      <c r="A83" s="5" t="s">
        <v>107</v>
      </c>
      <c r="B83" s="5" t="s">
        <v>94</v>
      </c>
      <c r="C83" s="6">
        <v>2.2334490740740739E-3</v>
      </c>
    </row>
    <row r="84" spans="1:3" x14ac:dyDescent="0.25">
      <c r="A84" s="5" t="s">
        <v>107</v>
      </c>
      <c r="B84" s="5" t="s">
        <v>95</v>
      </c>
      <c r="C84" s="6">
        <v>1.6299768518518519E-3</v>
      </c>
    </row>
    <row r="85" spans="1:3" x14ac:dyDescent="0.25">
      <c r="A85" s="5" t="s">
        <v>107</v>
      </c>
      <c r="B85" s="5" t="s">
        <v>96</v>
      </c>
      <c r="C85" s="6">
        <v>1.3474537037037038E-3</v>
      </c>
    </row>
    <row r="86" spans="1:3" x14ac:dyDescent="0.25">
      <c r="A86" s="5" t="s">
        <v>107</v>
      </c>
      <c r="B86" s="5" t="s">
        <v>97</v>
      </c>
      <c r="C86" s="6">
        <v>1.1265046296296296E-3</v>
      </c>
    </row>
    <row r="87" spans="1:3" x14ac:dyDescent="0.25">
      <c r="A87" s="5" t="s">
        <v>107</v>
      </c>
      <c r="B87" s="5" t="s">
        <v>63</v>
      </c>
      <c r="C87" s="6">
        <v>8.8425925925925922E-4</v>
      </c>
    </row>
    <row r="88" spans="1:3" x14ac:dyDescent="0.25">
      <c r="A88" s="5" t="s">
        <v>107</v>
      </c>
      <c r="B88" s="5" t="s">
        <v>66</v>
      </c>
      <c r="C88" s="6">
        <v>8.5636574074074076E-4</v>
      </c>
    </row>
    <row r="89" spans="1:3" x14ac:dyDescent="0.25">
      <c r="A89" s="5" t="s">
        <v>107</v>
      </c>
      <c r="B89" s="5" t="s">
        <v>64</v>
      </c>
      <c r="C89" s="6">
        <v>8.3263888888888895E-4</v>
      </c>
    </row>
    <row r="90" spans="1:3" x14ac:dyDescent="0.25">
      <c r="A90" s="5" t="s">
        <v>107</v>
      </c>
      <c r="B90" s="5" t="s">
        <v>68</v>
      </c>
      <c r="C90" s="6">
        <v>7.484953703703704E-4</v>
      </c>
    </row>
    <row r="91" spans="1:3" x14ac:dyDescent="0.25">
      <c r="A91" s="5" t="s">
        <v>107</v>
      </c>
      <c r="B91" s="5" t="s">
        <v>65</v>
      </c>
      <c r="C91" s="6">
        <v>7.1585648148148138E-4</v>
      </c>
    </row>
    <row r="92" spans="1:3" x14ac:dyDescent="0.25">
      <c r="A92" s="5" t="s">
        <v>107</v>
      </c>
      <c r="B92" s="5" t="s">
        <v>98</v>
      </c>
      <c r="C92" s="6">
        <v>7.0081018518518528E-4</v>
      </c>
    </row>
    <row r="93" spans="1:3" x14ac:dyDescent="0.25">
      <c r="A93" s="5" t="s">
        <v>107</v>
      </c>
      <c r="B93" s="5" t="s">
        <v>67</v>
      </c>
      <c r="C93" s="6">
        <v>7.840277777777777E-4</v>
      </c>
    </row>
    <row r="94" spans="1:3" x14ac:dyDescent="0.25">
      <c r="A94" s="5" t="s">
        <v>107</v>
      </c>
      <c r="B94" s="5" t="s">
        <v>99</v>
      </c>
      <c r="C94" s="6">
        <v>6.8715277777777774E-4</v>
      </c>
    </row>
    <row r="95" spans="1:3" x14ac:dyDescent="0.25">
      <c r="A95" s="5" t="s">
        <v>107</v>
      </c>
      <c r="B95" s="5" t="s">
        <v>100</v>
      </c>
      <c r="C95" s="6">
        <v>6.9270833333333337E-4</v>
      </c>
    </row>
    <row r="96" spans="1:3" x14ac:dyDescent="0.25">
      <c r="A96" s="5" t="s">
        <v>108</v>
      </c>
      <c r="B96" s="5" t="s">
        <v>66</v>
      </c>
      <c r="C96" s="6">
        <v>1.9054398148148149E-3</v>
      </c>
    </row>
    <row r="97" spans="1:3" x14ac:dyDescent="0.25">
      <c r="A97" s="5" t="s">
        <v>108</v>
      </c>
      <c r="B97" s="5" t="s">
        <v>64</v>
      </c>
      <c r="C97" s="6">
        <v>1.8697916666666665E-3</v>
      </c>
    </row>
    <row r="98" spans="1:3" x14ac:dyDescent="0.25">
      <c r="A98" s="5" t="s">
        <v>108</v>
      </c>
      <c r="B98" s="5" t="s">
        <v>68</v>
      </c>
      <c r="C98" s="6">
        <v>1.7371527777777778E-3</v>
      </c>
    </row>
    <row r="99" spans="1:3" x14ac:dyDescent="0.25">
      <c r="A99" s="5" t="s">
        <v>108</v>
      </c>
      <c r="B99" s="5" t="s">
        <v>65</v>
      </c>
      <c r="C99" s="6">
        <v>1.5712962962962963E-3</v>
      </c>
    </row>
    <row r="100" spans="1:3" x14ac:dyDescent="0.25">
      <c r="A100" s="5" t="s">
        <v>108</v>
      </c>
      <c r="B100" s="5" t="s">
        <v>98</v>
      </c>
      <c r="C100" s="6">
        <v>1.5895833333333335E-3</v>
      </c>
    </row>
    <row r="101" spans="1:3" x14ac:dyDescent="0.25">
      <c r="A101" s="5" t="s">
        <v>108</v>
      </c>
      <c r="B101" s="5" t="s">
        <v>67</v>
      </c>
      <c r="C101" s="6">
        <v>1.7756944444444443E-3</v>
      </c>
    </row>
    <row r="102" spans="1:3" x14ac:dyDescent="0.25">
      <c r="A102" s="5" t="s">
        <v>108</v>
      </c>
      <c r="B102" s="5" t="s">
        <v>99</v>
      </c>
      <c r="C102" s="6">
        <v>1.5983796296296295E-3</v>
      </c>
    </row>
    <row r="103" spans="1:3" x14ac:dyDescent="0.25">
      <c r="A103" s="5" t="s">
        <v>108</v>
      </c>
      <c r="B103" s="5" t="s">
        <v>100</v>
      </c>
      <c r="C103" s="6">
        <v>1.6292824074074074E-3</v>
      </c>
    </row>
    <row r="104" spans="1:3" x14ac:dyDescent="0.25">
      <c r="A104" s="5" t="s">
        <v>109</v>
      </c>
      <c r="B104" s="5" t="s">
        <v>110</v>
      </c>
      <c r="C104" s="6">
        <v>1.0409722222222224E-3</v>
      </c>
    </row>
    <row r="105" spans="1:3" x14ac:dyDescent="0.25">
      <c r="A105" s="5" t="s">
        <v>109</v>
      </c>
      <c r="B105" s="5" t="s">
        <v>111</v>
      </c>
      <c r="C105" s="6">
        <v>6.5127314814814822E-4</v>
      </c>
    </row>
    <row r="106" spans="1:3" x14ac:dyDescent="0.25">
      <c r="A106" s="5" t="s">
        <v>109</v>
      </c>
      <c r="B106" s="5" t="s">
        <v>112</v>
      </c>
      <c r="C106" s="6">
        <v>5.6122685185185193E-4</v>
      </c>
    </row>
    <row r="107" spans="1:3" x14ac:dyDescent="0.25">
      <c r="A107" s="5" t="s">
        <v>109</v>
      </c>
      <c r="B107" s="5" t="s">
        <v>113</v>
      </c>
      <c r="C107" s="6">
        <v>5.3784722222222222E-4</v>
      </c>
    </row>
    <row r="108" spans="1:3" x14ac:dyDescent="0.25">
      <c r="A108" s="5" t="s">
        <v>109</v>
      </c>
      <c r="B108" s="5" t="s">
        <v>114</v>
      </c>
      <c r="C108" s="6">
        <v>4.884259259259259E-4</v>
      </c>
    </row>
    <row r="109" spans="1:3" x14ac:dyDescent="0.25">
      <c r="A109" s="5" t="s">
        <v>109</v>
      </c>
      <c r="B109" s="5" t="s">
        <v>115</v>
      </c>
      <c r="C109" s="6">
        <v>4.4328703703703701E-4</v>
      </c>
    </row>
    <row r="110" spans="1:3" x14ac:dyDescent="0.25">
      <c r="A110" s="5" t="s">
        <v>109</v>
      </c>
      <c r="B110" s="5" t="s">
        <v>116</v>
      </c>
      <c r="C110" s="6">
        <v>4.3483796296296299E-4</v>
      </c>
    </row>
    <row r="111" spans="1:3" x14ac:dyDescent="0.25">
      <c r="A111" s="5" t="s">
        <v>109</v>
      </c>
      <c r="B111" s="5" t="s">
        <v>117</v>
      </c>
      <c r="C111" s="6">
        <v>3.8078703703703706E-4</v>
      </c>
    </row>
    <row r="112" spans="1:3" x14ac:dyDescent="0.25">
      <c r="A112" s="5" t="s">
        <v>109</v>
      </c>
      <c r="B112" s="5" t="s">
        <v>118</v>
      </c>
      <c r="C112" s="6">
        <v>3.3749999999999996E-4</v>
      </c>
    </row>
    <row r="113" spans="1:3" x14ac:dyDescent="0.25">
      <c r="A113" s="5" t="s">
        <v>109</v>
      </c>
      <c r="B113" s="5" t="s">
        <v>119</v>
      </c>
      <c r="C113" s="6">
        <v>4.0150462962962964E-4</v>
      </c>
    </row>
    <row r="114" spans="1:3" x14ac:dyDescent="0.25">
      <c r="A114" s="5" t="s">
        <v>109</v>
      </c>
      <c r="B114" s="5" t="s">
        <v>120</v>
      </c>
      <c r="C114" s="6">
        <v>3.7453703703703699E-4</v>
      </c>
    </row>
    <row r="115" spans="1:3" x14ac:dyDescent="0.25">
      <c r="A115" s="5" t="s">
        <v>109</v>
      </c>
      <c r="B115" s="5" t="s">
        <v>121</v>
      </c>
      <c r="C115" s="6">
        <v>3.6307870370370373E-4</v>
      </c>
    </row>
    <row r="116" spans="1:3" x14ac:dyDescent="0.25">
      <c r="A116" s="5" t="s">
        <v>122</v>
      </c>
      <c r="B116" s="5" t="s">
        <v>110</v>
      </c>
      <c r="C116" s="6">
        <v>2.5121527777777776E-3</v>
      </c>
    </row>
    <row r="117" spans="1:3" x14ac:dyDescent="0.25">
      <c r="A117" s="5" t="s">
        <v>122</v>
      </c>
      <c r="B117" s="5" t="s">
        <v>111</v>
      </c>
      <c r="C117" s="6">
        <v>1.5442129629629627E-3</v>
      </c>
    </row>
    <row r="118" spans="1:3" x14ac:dyDescent="0.25">
      <c r="A118" s="5" t="s">
        <v>122</v>
      </c>
      <c r="B118" s="5" t="s">
        <v>112</v>
      </c>
      <c r="C118" s="6">
        <v>1.2795138888888888E-3</v>
      </c>
    </row>
    <row r="119" spans="1:3" x14ac:dyDescent="0.25">
      <c r="A119" s="5" t="s">
        <v>122</v>
      </c>
      <c r="B119" s="5" t="s">
        <v>113</v>
      </c>
      <c r="C119" s="6">
        <v>1.1181712962962964E-3</v>
      </c>
    </row>
    <row r="120" spans="1:3" x14ac:dyDescent="0.25">
      <c r="A120" s="5" t="s">
        <v>122</v>
      </c>
      <c r="B120" s="5" t="s">
        <v>114</v>
      </c>
      <c r="C120" s="6">
        <v>1.0590277777777777E-3</v>
      </c>
    </row>
    <row r="121" spans="1:3" x14ac:dyDescent="0.25">
      <c r="A121" s="5" t="s">
        <v>122</v>
      </c>
      <c r="B121" s="5" t="s">
        <v>115</v>
      </c>
      <c r="C121" s="6">
        <v>9.8506944444444445E-4</v>
      </c>
    </row>
    <row r="122" spans="1:3" x14ac:dyDescent="0.25">
      <c r="A122" s="5" t="s">
        <v>122</v>
      </c>
      <c r="B122" s="5" t="s">
        <v>116</v>
      </c>
      <c r="C122" s="6">
        <v>9.4664351851851854E-4</v>
      </c>
    </row>
    <row r="123" spans="1:3" x14ac:dyDescent="0.25">
      <c r="A123" s="5" t="s">
        <v>122</v>
      </c>
      <c r="B123" s="5" t="s">
        <v>117</v>
      </c>
      <c r="C123" s="6">
        <v>7.7557870370370367E-4</v>
      </c>
    </row>
    <row r="124" spans="1:3" x14ac:dyDescent="0.25">
      <c r="A124" s="5" t="s">
        <v>122</v>
      </c>
      <c r="B124" s="5" t="s">
        <v>118</v>
      </c>
      <c r="C124" s="6">
        <v>7.6342592592592597E-4</v>
      </c>
    </row>
    <row r="125" spans="1:3" x14ac:dyDescent="0.25">
      <c r="A125" s="5" t="s">
        <v>122</v>
      </c>
      <c r="B125" s="5" t="s">
        <v>119</v>
      </c>
      <c r="C125" s="6">
        <v>8.1631944444444449E-4</v>
      </c>
    </row>
    <row r="126" spans="1:3" x14ac:dyDescent="0.25">
      <c r="A126" s="5" t="s">
        <v>122</v>
      </c>
      <c r="B126" s="5" t="s">
        <v>120</v>
      </c>
      <c r="C126" s="6">
        <v>7.8078703703703719E-4</v>
      </c>
    </row>
    <row r="127" spans="1:3" x14ac:dyDescent="0.25">
      <c r="A127" s="5" t="s">
        <v>122</v>
      </c>
      <c r="B127" s="5" t="s">
        <v>121</v>
      </c>
      <c r="C127" s="6">
        <v>7.4803240740740733E-4</v>
      </c>
    </row>
    <row r="128" spans="1:3" x14ac:dyDescent="0.25">
      <c r="A128" s="5" t="s">
        <v>123</v>
      </c>
      <c r="B128" s="5" t="s">
        <v>113</v>
      </c>
      <c r="C128" s="6">
        <v>2.4131944444444444E-3</v>
      </c>
    </row>
    <row r="129" spans="1:3" x14ac:dyDescent="0.25">
      <c r="A129" s="5" t="s">
        <v>123</v>
      </c>
      <c r="B129" s="5" t="s">
        <v>114</v>
      </c>
      <c r="C129" s="6">
        <v>2.4136574074074073E-3</v>
      </c>
    </row>
    <row r="130" spans="1:3" x14ac:dyDescent="0.25">
      <c r="A130" s="5" t="s">
        <v>123</v>
      </c>
      <c r="B130" s="5" t="s">
        <v>115</v>
      </c>
      <c r="C130" s="6">
        <v>2.2165509259259261E-3</v>
      </c>
    </row>
    <row r="131" spans="1:3" x14ac:dyDescent="0.25">
      <c r="A131" s="5" t="s">
        <v>123</v>
      </c>
      <c r="B131" s="5" t="s">
        <v>116</v>
      </c>
      <c r="C131" s="6">
        <v>2.1186342592592593E-3</v>
      </c>
    </row>
    <row r="132" spans="1:3" x14ac:dyDescent="0.25">
      <c r="A132" s="5" t="s">
        <v>123</v>
      </c>
      <c r="B132" s="5" t="s">
        <v>117</v>
      </c>
      <c r="C132" s="6">
        <v>1.8673611111111111E-3</v>
      </c>
    </row>
    <row r="133" spans="1:3" x14ac:dyDescent="0.25">
      <c r="A133" s="5" t="s">
        <v>123</v>
      </c>
      <c r="B133" s="5" t="s">
        <v>118</v>
      </c>
      <c r="C133" s="6">
        <v>1.7293981481481483E-3</v>
      </c>
    </row>
    <row r="134" spans="1:3" x14ac:dyDescent="0.25">
      <c r="A134" s="5" t="s">
        <v>123</v>
      </c>
      <c r="B134" s="5" t="s">
        <v>119</v>
      </c>
      <c r="C134" s="6">
        <v>1.8814814814814814E-3</v>
      </c>
    </row>
    <row r="135" spans="1:3" x14ac:dyDescent="0.25">
      <c r="A135" s="5" t="s">
        <v>123</v>
      </c>
      <c r="B135" s="5" t="s">
        <v>120</v>
      </c>
      <c r="C135" s="6">
        <v>1.7833333333333332E-3</v>
      </c>
    </row>
    <row r="136" spans="1:3" x14ac:dyDescent="0.25">
      <c r="A136" s="5" t="s">
        <v>123</v>
      </c>
      <c r="B136" s="5" t="s">
        <v>121</v>
      </c>
      <c r="C136" s="6">
        <v>1.7803240740740741E-3</v>
      </c>
    </row>
    <row r="137" spans="1:3" x14ac:dyDescent="0.25">
      <c r="A137" s="5" t="s">
        <v>124</v>
      </c>
      <c r="B137" s="5" t="s">
        <v>94</v>
      </c>
      <c r="C137" s="6">
        <v>1.3673611111111111E-3</v>
      </c>
    </row>
    <row r="138" spans="1:3" x14ac:dyDescent="0.25">
      <c r="A138" s="5" t="s">
        <v>124</v>
      </c>
      <c r="B138" s="5" t="s">
        <v>95</v>
      </c>
      <c r="C138" s="6">
        <v>9.6898148148148136E-4</v>
      </c>
    </row>
    <row r="139" spans="1:3" x14ac:dyDescent="0.25">
      <c r="A139" s="5" t="s">
        <v>124</v>
      </c>
      <c r="B139" s="5" t="s">
        <v>96</v>
      </c>
      <c r="C139" s="6">
        <v>6.6909722222222229E-4</v>
      </c>
    </row>
    <row r="140" spans="1:3" x14ac:dyDescent="0.25">
      <c r="A140" s="5" t="s">
        <v>124</v>
      </c>
      <c r="B140" s="5" t="s">
        <v>97</v>
      </c>
      <c r="C140" s="6">
        <v>4.8831018518518516E-4</v>
      </c>
    </row>
    <row r="141" spans="1:3" x14ac:dyDescent="0.25">
      <c r="A141" s="5" t="s">
        <v>124</v>
      </c>
      <c r="B141" s="5" t="s">
        <v>63</v>
      </c>
      <c r="C141" s="6">
        <v>3.9733796296296289E-4</v>
      </c>
    </row>
    <row r="142" spans="1:3" x14ac:dyDescent="0.25">
      <c r="A142" s="5" t="s">
        <v>124</v>
      </c>
      <c r="B142" s="5" t="s">
        <v>66</v>
      </c>
      <c r="C142" s="6">
        <v>3.563657407407407E-4</v>
      </c>
    </row>
    <row r="143" spans="1:3" x14ac:dyDescent="0.25">
      <c r="A143" s="5" t="s">
        <v>124</v>
      </c>
      <c r="B143" s="5" t="s">
        <v>64</v>
      </c>
      <c r="C143" s="6">
        <v>3.5150462962962962E-4</v>
      </c>
    </row>
    <row r="144" spans="1:3" x14ac:dyDescent="0.25">
      <c r="A144" s="5" t="s">
        <v>124</v>
      </c>
      <c r="B144" s="5" t="s">
        <v>68</v>
      </c>
      <c r="C144" s="6">
        <v>3.2453703703703702E-4</v>
      </c>
    </row>
    <row r="145" spans="1:3" x14ac:dyDescent="0.25">
      <c r="A145" s="5" t="s">
        <v>124</v>
      </c>
      <c r="B145" s="5" t="s">
        <v>65</v>
      </c>
      <c r="C145" s="6">
        <v>3.1759259259259262E-4</v>
      </c>
    </row>
    <row r="146" spans="1:3" x14ac:dyDescent="0.25">
      <c r="A146" s="5" t="s">
        <v>124</v>
      </c>
      <c r="B146" s="5" t="s">
        <v>98</v>
      </c>
      <c r="C146" s="6">
        <v>2.9618055555555555E-4</v>
      </c>
    </row>
    <row r="147" spans="1:3" x14ac:dyDescent="0.25">
      <c r="A147" s="5" t="s">
        <v>124</v>
      </c>
      <c r="B147" s="5" t="s">
        <v>67</v>
      </c>
      <c r="C147" s="6">
        <v>3.2939814814814816E-4</v>
      </c>
    </row>
    <row r="148" spans="1:3" x14ac:dyDescent="0.25">
      <c r="A148" s="5" t="s">
        <v>124</v>
      </c>
      <c r="B148" s="5" t="s">
        <v>99</v>
      </c>
      <c r="C148" s="6">
        <v>3.0949074074074077E-4</v>
      </c>
    </row>
    <row r="149" spans="1:3" x14ac:dyDescent="0.25">
      <c r="A149" s="5" t="s">
        <v>124</v>
      </c>
      <c r="B149" s="5" t="s">
        <v>100</v>
      </c>
      <c r="C149" s="6">
        <v>3.1550925925925925E-4</v>
      </c>
    </row>
    <row r="150" spans="1:3" x14ac:dyDescent="0.25">
      <c r="A150" s="5" t="s">
        <v>125</v>
      </c>
      <c r="B150" s="5" t="s">
        <v>63</v>
      </c>
      <c r="C150" s="6">
        <v>9.2858796296296298E-4</v>
      </c>
    </row>
    <row r="151" spans="1:3" x14ac:dyDescent="0.25">
      <c r="A151" s="5" t="s">
        <v>125</v>
      </c>
      <c r="B151" s="5" t="s">
        <v>66</v>
      </c>
      <c r="C151" s="6">
        <v>8.189814814814814E-4</v>
      </c>
    </row>
    <row r="152" spans="1:3" x14ac:dyDescent="0.25">
      <c r="A152" s="5" t="s">
        <v>125</v>
      </c>
      <c r="B152" s="5" t="s">
        <v>64</v>
      </c>
      <c r="C152" s="6">
        <v>7.8981481481481481E-4</v>
      </c>
    </row>
    <row r="153" spans="1:3" x14ac:dyDescent="0.25">
      <c r="A153" s="5" t="s">
        <v>125</v>
      </c>
      <c r="B153" s="5" t="s">
        <v>68</v>
      </c>
      <c r="C153" s="6">
        <v>6.9965277777777777E-4</v>
      </c>
    </row>
    <row r="154" spans="1:3" x14ac:dyDescent="0.25">
      <c r="A154" s="5" t="s">
        <v>125</v>
      </c>
      <c r="B154" s="5" t="s">
        <v>65</v>
      </c>
      <c r="C154" s="6">
        <v>6.8680555555555563E-4</v>
      </c>
    </row>
    <row r="155" spans="1:3" x14ac:dyDescent="0.25">
      <c r="A155" s="5" t="s">
        <v>125</v>
      </c>
      <c r="B155" s="5" t="s">
        <v>98</v>
      </c>
      <c r="C155" s="6">
        <v>6.4803240740740739E-4</v>
      </c>
    </row>
    <row r="156" spans="1:3" x14ac:dyDescent="0.25">
      <c r="A156" s="5" t="s">
        <v>125</v>
      </c>
      <c r="B156" s="5" t="s">
        <v>67</v>
      </c>
      <c r="C156" s="6">
        <v>7.0740740740740736E-4</v>
      </c>
    </row>
    <row r="157" spans="1:3" x14ac:dyDescent="0.25">
      <c r="A157" s="5" t="s">
        <v>125</v>
      </c>
      <c r="B157" s="5" t="s">
        <v>99</v>
      </c>
      <c r="C157" s="6">
        <v>6.5856481481481484E-4</v>
      </c>
    </row>
    <row r="158" spans="1:3" x14ac:dyDescent="0.25">
      <c r="A158" s="5" t="s">
        <v>125</v>
      </c>
      <c r="B158" s="5" t="s">
        <v>100</v>
      </c>
      <c r="C158" s="6">
        <v>6.6296296296296296E-4</v>
      </c>
    </row>
    <row r="159" spans="1:3" x14ac:dyDescent="0.25">
      <c r="A159" s="5" t="s">
        <v>126</v>
      </c>
      <c r="B159" s="5" t="s">
        <v>68</v>
      </c>
      <c r="C159" s="6">
        <v>1.6244212962962966E-3</v>
      </c>
    </row>
    <row r="160" spans="1:3" x14ac:dyDescent="0.25">
      <c r="A160" s="5" t="s">
        <v>126</v>
      </c>
      <c r="B160" s="5" t="s">
        <v>65</v>
      </c>
      <c r="C160" s="6">
        <v>1.5636574074074075E-3</v>
      </c>
    </row>
    <row r="161" spans="1:3" x14ac:dyDescent="0.25">
      <c r="A161" s="5" t="s">
        <v>126</v>
      </c>
      <c r="B161" s="5" t="s">
        <v>98</v>
      </c>
      <c r="C161" s="6">
        <v>1.5483796296296296E-3</v>
      </c>
    </row>
    <row r="162" spans="1:3" x14ac:dyDescent="0.25">
      <c r="A162" s="5" t="s">
        <v>126</v>
      </c>
      <c r="B162" s="5" t="s">
        <v>67</v>
      </c>
      <c r="C162" s="6">
        <v>1.8019675925925926E-3</v>
      </c>
    </row>
    <row r="163" spans="1:3" x14ac:dyDescent="0.25">
      <c r="A163" s="5" t="s">
        <v>126</v>
      </c>
      <c r="B163" s="5" t="s">
        <v>99</v>
      </c>
      <c r="C163" s="6">
        <v>1.5439814814814812E-3</v>
      </c>
    </row>
    <row r="164" spans="1:3" x14ac:dyDescent="0.25">
      <c r="A164" s="5" t="s">
        <v>126</v>
      </c>
      <c r="B164" s="5" t="s">
        <v>100</v>
      </c>
      <c r="C164" s="6">
        <v>1.6039351851851855E-3</v>
      </c>
    </row>
    <row r="165" spans="1:3" x14ac:dyDescent="0.25">
      <c r="A165" s="5" t="s">
        <v>127</v>
      </c>
      <c r="B165" s="5" t="s">
        <v>128</v>
      </c>
      <c r="C165" s="6">
        <v>4.079398148148148E-3</v>
      </c>
    </row>
    <row r="166" spans="1:3" x14ac:dyDescent="0.25">
      <c r="A166" s="5" t="s">
        <v>127</v>
      </c>
      <c r="B166" s="5" t="s">
        <v>129</v>
      </c>
      <c r="C166" s="6">
        <v>3.016087962962963E-3</v>
      </c>
    </row>
    <row r="167" spans="1:3" x14ac:dyDescent="0.25">
      <c r="A167" s="5" t="s">
        <v>127</v>
      </c>
      <c r="B167" s="5" t="s">
        <v>130</v>
      </c>
      <c r="C167" s="6">
        <v>2.0891203703703701E-3</v>
      </c>
    </row>
    <row r="168" spans="1:3" x14ac:dyDescent="0.25">
      <c r="A168" s="5" t="s">
        <v>127</v>
      </c>
      <c r="B168" s="5" t="s">
        <v>131</v>
      </c>
      <c r="C168" s="6">
        <v>1.7774305555555555E-3</v>
      </c>
    </row>
    <row r="169" spans="1:3" x14ac:dyDescent="0.25">
      <c r="A169" s="5" t="s">
        <v>132</v>
      </c>
      <c r="B169" s="5" t="s">
        <v>130</v>
      </c>
      <c r="C169" s="6">
        <v>3.279398148148148E-3</v>
      </c>
    </row>
    <row r="170" spans="1:3" x14ac:dyDescent="0.25">
      <c r="A170" s="5" t="s">
        <v>132</v>
      </c>
      <c r="B170" s="5" t="s">
        <v>131</v>
      </c>
      <c r="C170" s="6">
        <v>2.4844907407407407E-3</v>
      </c>
    </row>
    <row r="171" spans="1:3" x14ac:dyDescent="0.25">
      <c r="A171" s="5" t="s">
        <v>132</v>
      </c>
      <c r="B171" s="5" t="s">
        <v>133</v>
      </c>
      <c r="C171" s="6">
        <v>1.9550925925925925E-3</v>
      </c>
    </row>
    <row r="172" spans="1:3" x14ac:dyDescent="0.25">
      <c r="A172" s="5" t="s">
        <v>132</v>
      </c>
      <c r="B172" s="5" t="s">
        <v>134</v>
      </c>
      <c r="C172" s="6">
        <v>1.8748842592592593E-3</v>
      </c>
    </row>
    <row r="173" spans="1:3" x14ac:dyDescent="0.25">
      <c r="A173" s="5" t="s">
        <v>132</v>
      </c>
      <c r="B173" s="5" t="s">
        <v>135</v>
      </c>
      <c r="C173" s="6">
        <v>1.8046296296296293E-3</v>
      </c>
    </row>
    <row r="174" spans="1:3" x14ac:dyDescent="0.25">
      <c r="A174" s="5" t="s">
        <v>132</v>
      </c>
      <c r="B174" s="5" t="s">
        <v>136</v>
      </c>
      <c r="C174" s="6">
        <v>1.6310185185185184E-3</v>
      </c>
    </row>
    <row r="175" spans="1:3" x14ac:dyDescent="0.25">
      <c r="A175" s="5" t="s">
        <v>132</v>
      </c>
      <c r="B175" s="5" t="s">
        <v>137</v>
      </c>
      <c r="C175" s="6">
        <v>1.5462962962962963E-3</v>
      </c>
    </row>
    <row r="176" spans="1:3" x14ac:dyDescent="0.25">
      <c r="A176" s="5" t="s">
        <v>132</v>
      </c>
      <c r="B176" s="5" t="s">
        <v>138</v>
      </c>
      <c r="C176" s="6">
        <v>1.5196759259259261E-3</v>
      </c>
    </row>
    <row r="177" spans="1:3" x14ac:dyDescent="0.25">
      <c r="A177" s="5" t="s">
        <v>132</v>
      </c>
      <c r="B177" s="5" t="s">
        <v>139</v>
      </c>
      <c r="C177" s="6">
        <v>1.6547453703703704E-3</v>
      </c>
    </row>
    <row r="178" spans="1:3" x14ac:dyDescent="0.25">
      <c r="A178" s="5" t="s">
        <v>132</v>
      </c>
      <c r="B178" s="5" t="s">
        <v>140</v>
      </c>
      <c r="C178" s="6">
        <v>1.5174768518518517E-3</v>
      </c>
    </row>
    <row r="179" spans="1:3" x14ac:dyDescent="0.25">
      <c r="A179" s="5" t="s">
        <v>132</v>
      </c>
      <c r="B179" s="5" t="s">
        <v>141</v>
      </c>
      <c r="C179" s="6">
        <v>1.525925925925926E-3</v>
      </c>
    </row>
    <row r="180" spans="1:3" x14ac:dyDescent="0.25">
      <c r="A180" s="5" t="s">
        <v>142</v>
      </c>
      <c r="B180" s="5" t="s">
        <v>136</v>
      </c>
      <c r="C180" s="6">
        <v>3.7049768518518521E-3</v>
      </c>
    </row>
    <row r="181" spans="1:3" x14ac:dyDescent="0.25">
      <c r="A181" s="5" t="s">
        <v>142</v>
      </c>
      <c r="B181" s="5" t="s">
        <v>137</v>
      </c>
      <c r="C181" s="6">
        <v>3.5471064814814814E-3</v>
      </c>
    </row>
    <row r="182" spans="1:3" x14ac:dyDescent="0.25">
      <c r="A182" s="5" t="s">
        <v>142</v>
      </c>
      <c r="B182" s="5" t="s">
        <v>138</v>
      </c>
      <c r="C182" s="6">
        <v>3.395717592592593E-3</v>
      </c>
    </row>
    <row r="183" spans="1:3" x14ac:dyDescent="0.25">
      <c r="A183" s="5" t="s">
        <v>142</v>
      </c>
      <c r="B183" s="5" t="s">
        <v>139</v>
      </c>
      <c r="C183" s="6">
        <v>3.5221064814814815E-3</v>
      </c>
    </row>
    <row r="184" spans="1:3" x14ac:dyDescent="0.25">
      <c r="A184" s="5" t="s">
        <v>142</v>
      </c>
      <c r="B184" s="5" t="s">
        <v>140</v>
      </c>
      <c r="C184" s="6">
        <v>3.3195601851851845E-3</v>
      </c>
    </row>
    <row r="185" spans="1:3" x14ac:dyDescent="0.25">
      <c r="A185" s="5" t="s">
        <v>142</v>
      </c>
      <c r="B185" s="5" t="s">
        <v>141</v>
      </c>
      <c r="C185" s="6">
        <v>3.5318287037037037E-3</v>
      </c>
    </row>
    <row r="186" spans="1:3" x14ac:dyDescent="0.25">
      <c r="A186" s="5"/>
      <c r="B186" s="5"/>
      <c r="C186" s="6"/>
    </row>
    <row r="187" spans="1:3" x14ac:dyDescent="0.25">
      <c r="A187" s="7" t="s">
        <v>62</v>
      </c>
      <c r="B187" s="5"/>
      <c r="C187" s="6"/>
    </row>
    <row r="188" spans="1:3" x14ac:dyDescent="0.25">
      <c r="A188" s="8" t="s">
        <v>143</v>
      </c>
      <c r="B188" s="8" t="s">
        <v>144</v>
      </c>
      <c r="C188" s="9">
        <v>2.9270833333333335E-4</v>
      </c>
    </row>
    <row r="189" spans="1:3" x14ac:dyDescent="0.25">
      <c r="A189" s="8" t="s">
        <v>145</v>
      </c>
      <c r="B189" s="8" t="s">
        <v>144</v>
      </c>
      <c r="C189" s="9">
        <v>6.4050925925925929E-4</v>
      </c>
    </row>
    <row r="190" spans="1:3" x14ac:dyDescent="0.25">
      <c r="A190" s="8" t="s">
        <v>146</v>
      </c>
      <c r="B190" s="8" t="s">
        <v>147</v>
      </c>
      <c r="C190" s="9">
        <v>1.405787037037037E-3</v>
      </c>
    </row>
    <row r="191" spans="1:3" x14ac:dyDescent="0.25">
      <c r="A191" s="8" t="s">
        <v>148</v>
      </c>
      <c r="B191" s="8" t="s">
        <v>144</v>
      </c>
      <c r="C191" s="9">
        <v>3.0208333333333333E-3</v>
      </c>
    </row>
    <row r="192" spans="1:3" x14ac:dyDescent="0.25">
      <c r="A192" s="8" t="s">
        <v>149</v>
      </c>
      <c r="B192" s="8" t="s">
        <v>144</v>
      </c>
      <c r="C192" s="9">
        <v>6.3373842592592588E-3</v>
      </c>
    </row>
    <row r="193" spans="1:3" x14ac:dyDescent="0.25">
      <c r="A193" s="8" t="s">
        <v>150</v>
      </c>
      <c r="B193" s="8" t="s">
        <v>144</v>
      </c>
      <c r="C193" s="9">
        <v>1.2042939814814815E-2</v>
      </c>
    </row>
    <row r="194" spans="1:3" x14ac:dyDescent="0.25">
      <c r="A194" s="8" t="s">
        <v>143</v>
      </c>
      <c r="B194" s="8" t="s">
        <v>151</v>
      </c>
      <c r="C194" s="9">
        <v>3.523148148148148E-4</v>
      </c>
    </row>
    <row r="195" spans="1:3" x14ac:dyDescent="0.25">
      <c r="A195" s="8" t="s">
        <v>145</v>
      </c>
      <c r="B195" s="8" t="s">
        <v>151</v>
      </c>
      <c r="C195" s="9">
        <v>7.3842592592592579E-4</v>
      </c>
    </row>
    <row r="196" spans="1:3" x14ac:dyDescent="0.25">
      <c r="A196" s="8" t="s">
        <v>146</v>
      </c>
      <c r="B196" s="8" t="s">
        <v>151</v>
      </c>
      <c r="C196" s="9">
        <v>1.6429398148148147E-3</v>
      </c>
    </row>
    <row r="197" spans="1:3" x14ac:dyDescent="0.25">
      <c r="A197" s="8" t="s">
        <v>143</v>
      </c>
      <c r="B197" s="8" t="s">
        <v>152</v>
      </c>
      <c r="C197" s="9">
        <v>3.505787037037037E-4</v>
      </c>
    </row>
    <row r="198" spans="1:3" x14ac:dyDescent="0.25">
      <c r="A198" s="8" t="s">
        <v>145</v>
      </c>
      <c r="B198" s="8" t="s">
        <v>152</v>
      </c>
      <c r="C198" s="9">
        <v>7.6875000000000001E-4</v>
      </c>
    </row>
    <row r="199" spans="1:3" x14ac:dyDescent="0.25">
      <c r="A199" s="8" t="s">
        <v>146</v>
      </c>
      <c r="B199" s="8" t="s">
        <v>152</v>
      </c>
      <c r="C199" s="9">
        <v>1.7853009259259261E-3</v>
      </c>
    </row>
    <row r="200" spans="1:3" x14ac:dyDescent="0.25">
      <c r="A200" s="8" t="s">
        <v>143</v>
      </c>
      <c r="B200" s="8" t="s">
        <v>153</v>
      </c>
      <c r="C200" s="9">
        <v>3.1435185185185185E-4</v>
      </c>
    </row>
    <row r="201" spans="1:3" x14ac:dyDescent="0.25">
      <c r="A201" s="8" t="s">
        <v>145</v>
      </c>
      <c r="B201" s="8" t="s">
        <v>153</v>
      </c>
      <c r="C201" s="9">
        <v>6.9930555555555544E-4</v>
      </c>
    </row>
    <row r="202" spans="1:3" x14ac:dyDescent="0.25">
      <c r="A202" s="8" t="s">
        <v>146</v>
      </c>
      <c r="B202" s="8" t="s">
        <v>153</v>
      </c>
      <c r="C202" s="9">
        <v>1.5855324074074077E-3</v>
      </c>
    </row>
    <row r="203" spans="1:3" x14ac:dyDescent="0.25">
      <c r="A203" s="8" t="s">
        <v>146</v>
      </c>
      <c r="B203" s="8" t="s">
        <v>154</v>
      </c>
      <c r="C203" s="9">
        <v>1.5986111111111112E-3</v>
      </c>
    </row>
    <row r="204" spans="1:3" x14ac:dyDescent="0.25">
      <c r="A204" s="8" t="s">
        <v>148</v>
      </c>
      <c r="B204" s="8" t="s">
        <v>154</v>
      </c>
      <c r="C204" s="9">
        <v>3.4912037037037034E-3</v>
      </c>
    </row>
    <row r="205" spans="1:3" x14ac:dyDescent="0.25">
      <c r="A205" s="8" t="s">
        <v>155</v>
      </c>
      <c r="B205" s="8" t="s">
        <v>156</v>
      </c>
      <c r="C205" s="9"/>
    </row>
    <row r="206" spans="1:3" x14ac:dyDescent="0.25">
      <c r="A206" s="8" t="s">
        <v>157</v>
      </c>
      <c r="B206" s="8" t="s">
        <v>158</v>
      </c>
      <c r="C206" s="9"/>
    </row>
    <row r="207" spans="1:3" x14ac:dyDescent="0.25">
      <c r="A207" s="8" t="s">
        <v>159</v>
      </c>
      <c r="B207" s="8" t="s">
        <v>160</v>
      </c>
      <c r="C207" s="9"/>
    </row>
    <row r="208" spans="1:3" x14ac:dyDescent="0.25">
      <c r="A208" s="8" t="s">
        <v>155</v>
      </c>
      <c r="B208" s="8" t="s">
        <v>161</v>
      </c>
      <c r="C208" s="9">
        <v>1.3677083333333334E-3</v>
      </c>
    </row>
    <row r="209" spans="1:3" x14ac:dyDescent="0.25">
      <c r="A209" s="8" t="s">
        <v>157</v>
      </c>
      <c r="B209" s="8" t="s">
        <v>161</v>
      </c>
      <c r="C209" s="9">
        <v>3.078935185185185E-3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topLeftCell="A135" workbookViewId="0">
      <selection activeCell="C141" sqref="C141"/>
    </sheetView>
  </sheetViews>
  <sheetFormatPr defaultRowHeight="15" x14ac:dyDescent="0.25"/>
  <cols>
    <col min="1" max="1" width="38.7109375" bestFit="1" customWidth="1"/>
    <col min="2" max="2" width="33.85546875" bestFit="1" customWidth="1"/>
    <col min="3" max="3" width="11.42578125" customWidth="1"/>
    <col min="4" max="4" width="22" customWidth="1"/>
  </cols>
  <sheetData>
    <row r="1" spans="1:3" ht="19.5" x14ac:dyDescent="0.3">
      <c r="A1" s="30" t="s">
        <v>89</v>
      </c>
      <c r="B1" s="10"/>
      <c r="C1" s="11"/>
    </row>
    <row r="2" spans="1:3" ht="18.75" x14ac:dyDescent="0.3">
      <c r="A2" s="30" t="s">
        <v>186</v>
      </c>
      <c r="B2" s="12"/>
      <c r="C2" s="13"/>
    </row>
    <row r="3" spans="1:3" ht="18.75" x14ac:dyDescent="0.3">
      <c r="A3" s="30"/>
      <c r="B3" s="12"/>
      <c r="C3" s="13"/>
    </row>
    <row r="4" spans="1:3" x14ac:dyDescent="0.25">
      <c r="A4" s="17"/>
      <c r="B4" s="15"/>
      <c r="C4" s="16"/>
    </row>
    <row r="5" spans="1:3" x14ac:dyDescent="0.25">
      <c r="C5" s="16"/>
    </row>
    <row r="6" spans="1:3" x14ac:dyDescent="0.25">
      <c r="A6" s="18" t="s">
        <v>90</v>
      </c>
      <c r="B6" s="18" t="s">
        <v>91</v>
      </c>
      <c r="C6" s="19" t="s">
        <v>92</v>
      </c>
    </row>
    <row r="7" spans="1:3" x14ac:dyDescent="0.25">
      <c r="A7" s="14" t="s">
        <v>162</v>
      </c>
      <c r="B7" s="14" t="s">
        <v>94</v>
      </c>
      <c r="C7" s="20">
        <v>8.3020833333333341E-4</v>
      </c>
    </row>
    <row r="8" spans="1:3" x14ac:dyDescent="0.25">
      <c r="A8" s="14" t="s">
        <v>162</v>
      </c>
      <c r="B8" s="14" t="s">
        <v>95</v>
      </c>
      <c r="C8" s="20">
        <v>8.3761574074074077E-4</v>
      </c>
    </row>
    <row r="9" spans="1:3" x14ac:dyDescent="0.25">
      <c r="A9" s="14" t="s">
        <v>162</v>
      </c>
      <c r="B9" s="14" t="s">
        <v>96</v>
      </c>
      <c r="C9" s="20">
        <v>6.601851851851852E-4</v>
      </c>
    </row>
    <row r="10" spans="1:3" x14ac:dyDescent="0.25">
      <c r="A10" s="14" t="s">
        <v>162</v>
      </c>
      <c r="B10" s="14" t="s">
        <v>97</v>
      </c>
      <c r="C10" s="20">
        <v>5.2361111111111109E-4</v>
      </c>
    </row>
    <row r="11" spans="1:3" x14ac:dyDescent="0.25">
      <c r="A11" s="14" t="s">
        <v>162</v>
      </c>
      <c r="B11" s="14" t="s">
        <v>63</v>
      </c>
      <c r="C11" s="20">
        <v>4.1527777777777787E-4</v>
      </c>
    </row>
    <row r="12" spans="1:3" x14ac:dyDescent="0.25">
      <c r="A12" s="14" t="s">
        <v>162</v>
      </c>
      <c r="B12" s="14" t="s">
        <v>66</v>
      </c>
      <c r="C12" s="20">
        <v>4.0578703703703702E-4</v>
      </c>
    </row>
    <row r="13" spans="1:3" x14ac:dyDescent="0.25">
      <c r="A13" s="14" t="s">
        <v>162</v>
      </c>
      <c r="B13" s="14" t="s">
        <v>64</v>
      </c>
      <c r="C13" s="20">
        <v>3.6620370370370371E-4</v>
      </c>
    </row>
    <row r="14" spans="1:3" x14ac:dyDescent="0.25">
      <c r="A14" s="14" t="s">
        <v>162</v>
      </c>
      <c r="B14" s="14" t="s">
        <v>68</v>
      </c>
      <c r="C14" s="20">
        <v>3.5706018518518514E-4</v>
      </c>
    </row>
    <row r="15" spans="1:3" x14ac:dyDescent="0.25">
      <c r="A15" s="14" t="s">
        <v>162</v>
      </c>
      <c r="B15" s="14" t="s">
        <v>65</v>
      </c>
      <c r="C15" s="20">
        <v>3.3611111111111108E-4</v>
      </c>
    </row>
    <row r="16" spans="1:3" x14ac:dyDescent="0.25">
      <c r="A16" s="14" t="s">
        <v>162</v>
      </c>
      <c r="B16" s="14" t="s">
        <v>98</v>
      </c>
      <c r="C16" s="20">
        <v>3.2754629629629632E-4</v>
      </c>
    </row>
    <row r="17" spans="1:3" x14ac:dyDescent="0.25">
      <c r="A17" s="14" t="s">
        <v>162</v>
      </c>
      <c r="B17" s="14" t="s">
        <v>67</v>
      </c>
      <c r="C17" s="20">
        <v>3.6122685185185189E-4</v>
      </c>
    </row>
    <row r="18" spans="1:3" x14ac:dyDescent="0.25">
      <c r="A18" s="14" t="s">
        <v>162</v>
      </c>
      <c r="B18" s="14" t="s">
        <v>99</v>
      </c>
      <c r="C18" s="20">
        <v>3.1203703703703705E-4</v>
      </c>
    </row>
    <row r="19" spans="1:3" x14ac:dyDescent="0.25">
      <c r="A19" s="14" t="s">
        <v>162</v>
      </c>
      <c r="B19" s="14" t="s">
        <v>100</v>
      </c>
      <c r="C19" s="20">
        <v>3.1689814814814813E-4</v>
      </c>
    </row>
    <row r="20" spans="1:3" x14ac:dyDescent="0.25">
      <c r="A20" s="14" t="s">
        <v>163</v>
      </c>
      <c r="B20" s="14" t="s">
        <v>94</v>
      </c>
      <c r="C20" s="20">
        <v>1.8672453703703705E-3</v>
      </c>
    </row>
    <row r="21" spans="1:3" x14ac:dyDescent="0.25">
      <c r="A21" s="14" t="s">
        <v>163</v>
      </c>
      <c r="B21" s="14" t="s">
        <v>95</v>
      </c>
      <c r="C21" s="20">
        <v>1.6686342592592595E-3</v>
      </c>
    </row>
    <row r="22" spans="1:3" x14ac:dyDescent="0.25">
      <c r="A22" s="14" t="s">
        <v>163</v>
      </c>
      <c r="B22" s="14" t="s">
        <v>96</v>
      </c>
      <c r="C22" s="20">
        <v>1.417824074074074E-3</v>
      </c>
    </row>
    <row r="23" spans="1:3" x14ac:dyDescent="0.25">
      <c r="A23" s="14" t="s">
        <v>163</v>
      </c>
      <c r="B23" s="14" t="s">
        <v>97</v>
      </c>
      <c r="C23" s="20">
        <v>1.0835648148148148E-3</v>
      </c>
    </row>
    <row r="24" spans="1:3" x14ac:dyDescent="0.25">
      <c r="A24" s="14" t="s">
        <v>163</v>
      </c>
      <c r="B24" s="14" t="s">
        <v>63</v>
      </c>
      <c r="C24" s="20">
        <v>8.8715277777777761E-4</v>
      </c>
    </row>
    <row r="25" spans="1:3" x14ac:dyDescent="0.25">
      <c r="A25" s="14" t="s">
        <v>163</v>
      </c>
      <c r="B25" s="14" t="s">
        <v>66</v>
      </c>
      <c r="C25" s="20">
        <v>8.7928240740740751E-4</v>
      </c>
    </row>
    <row r="26" spans="1:3" x14ac:dyDescent="0.25">
      <c r="A26" s="14" t="s">
        <v>163</v>
      </c>
      <c r="B26" s="14" t="s">
        <v>64</v>
      </c>
      <c r="C26" s="20">
        <v>7.9224537037037035E-4</v>
      </c>
    </row>
    <row r="27" spans="1:3" x14ac:dyDescent="0.25">
      <c r="A27" s="14" t="s">
        <v>163</v>
      </c>
      <c r="B27" s="14" t="s">
        <v>68</v>
      </c>
      <c r="C27" s="20">
        <v>7.7025462962962952E-4</v>
      </c>
    </row>
    <row r="28" spans="1:3" x14ac:dyDescent="0.25">
      <c r="A28" s="14" t="s">
        <v>163</v>
      </c>
      <c r="B28" s="14" t="s">
        <v>65</v>
      </c>
      <c r="C28" s="20">
        <v>7.069444444444445E-4</v>
      </c>
    </row>
    <row r="29" spans="1:3" x14ac:dyDescent="0.25">
      <c r="A29" s="14" t="s">
        <v>163</v>
      </c>
      <c r="B29" s="14" t="s">
        <v>98</v>
      </c>
      <c r="C29" s="20">
        <v>7.0798611111111116E-4</v>
      </c>
    </row>
    <row r="30" spans="1:3" x14ac:dyDescent="0.25">
      <c r="A30" s="14" t="s">
        <v>163</v>
      </c>
      <c r="B30" s="14" t="s">
        <v>67</v>
      </c>
      <c r="C30" s="20">
        <v>7.9351851851851849E-4</v>
      </c>
    </row>
    <row r="31" spans="1:3" x14ac:dyDescent="0.25">
      <c r="A31" s="14" t="s">
        <v>163</v>
      </c>
      <c r="B31" s="14" t="s">
        <v>99</v>
      </c>
      <c r="C31" s="20">
        <v>6.8831018518518514E-4</v>
      </c>
    </row>
    <row r="32" spans="1:3" x14ac:dyDescent="0.25">
      <c r="A32" s="14" t="s">
        <v>163</v>
      </c>
      <c r="B32" s="14" t="s">
        <v>100</v>
      </c>
      <c r="C32" s="20">
        <v>6.8136574074074074E-4</v>
      </c>
    </row>
    <row r="33" spans="1:3" x14ac:dyDescent="0.25">
      <c r="A33" s="14" t="s">
        <v>164</v>
      </c>
      <c r="B33" s="14" t="s">
        <v>94</v>
      </c>
      <c r="C33" s="20">
        <v>3.8155092592592594E-3</v>
      </c>
    </row>
    <row r="34" spans="1:3" x14ac:dyDescent="0.25">
      <c r="A34" s="14" t="s">
        <v>164</v>
      </c>
      <c r="B34" s="14" t="s">
        <v>95</v>
      </c>
      <c r="C34" s="20">
        <v>3.6159722222222222E-3</v>
      </c>
    </row>
    <row r="35" spans="1:3" x14ac:dyDescent="0.25">
      <c r="A35" s="14" t="s">
        <v>164</v>
      </c>
      <c r="B35" s="14" t="s">
        <v>96</v>
      </c>
      <c r="C35" s="20">
        <v>2.9450231481481484E-3</v>
      </c>
    </row>
    <row r="36" spans="1:3" x14ac:dyDescent="0.25">
      <c r="A36" s="14" t="s">
        <v>164</v>
      </c>
      <c r="B36" s="14" t="s">
        <v>97</v>
      </c>
      <c r="C36" s="20">
        <v>2.2440972222222224E-3</v>
      </c>
    </row>
    <row r="37" spans="1:3" x14ac:dyDescent="0.25">
      <c r="A37" s="14" t="s">
        <v>164</v>
      </c>
      <c r="B37" s="14" t="s">
        <v>63</v>
      </c>
      <c r="C37" s="20">
        <v>1.9052083333333334E-3</v>
      </c>
    </row>
    <row r="38" spans="1:3" x14ac:dyDescent="0.25">
      <c r="A38" s="14" t="s">
        <v>164</v>
      </c>
      <c r="B38" s="14" t="s">
        <v>66</v>
      </c>
      <c r="C38" s="20">
        <v>1.8866898148148148E-3</v>
      </c>
    </row>
    <row r="39" spans="1:3" x14ac:dyDescent="0.25">
      <c r="A39" s="14" t="s">
        <v>164</v>
      </c>
      <c r="B39" s="14" t="s">
        <v>64</v>
      </c>
      <c r="C39" s="20">
        <v>1.7061342592592595E-3</v>
      </c>
    </row>
    <row r="40" spans="1:3" x14ac:dyDescent="0.25">
      <c r="A40" s="14" t="s">
        <v>164</v>
      </c>
      <c r="B40" s="14" t="s">
        <v>68</v>
      </c>
      <c r="C40" s="20">
        <v>1.6334490740740743E-3</v>
      </c>
    </row>
    <row r="41" spans="1:3" x14ac:dyDescent="0.25">
      <c r="A41" s="14" t="s">
        <v>164</v>
      </c>
      <c r="B41" s="14" t="s">
        <v>65</v>
      </c>
      <c r="C41" s="20">
        <v>1.5032407407407408E-3</v>
      </c>
    </row>
    <row r="42" spans="1:3" x14ac:dyDescent="0.25">
      <c r="A42" s="14" t="s">
        <v>164</v>
      </c>
      <c r="B42" s="14" t="s">
        <v>98</v>
      </c>
      <c r="C42" s="20">
        <v>1.549537037037037E-3</v>
      </c>
    </row>
    <row r="43" spans="1:3" x14ac:dyDescent="0.25">
      <c r="A43" s="14" t="s">
        <v>164</v>
      </c>
      <c r="B43" s="14" t="s">
        <v>67</v>
      </c>
      <c r="C43" s="20">
        <v>1.7826388888888889E-3</v>
      </c>
    </row>
    <row r="44" spans="1:3" x14ac:dyDescent="0.25">
      <c r="A44" s="14" t="s">
        <v>164</v>
      </c>
      <c r="B44" s="14" t="s">
        <v>99</v>
      </c>
      <c r="C44" s="20">
        <v>1.5886574074074073E-3</v>
      </c>
    </row>
    <row r="45" spans="1:3" x14ac:dyDescent="0.25">
      <c r="A45" s="14" t="s">
        <v>164</v>
      </c>
      <c r="B45" s="14" t="s">
        <v>100</v>
      </c>
      <c r="C45" s="20">
        <v>1.5269675925925928E-3</v>
      </c>
    </row>
    <row r="46" spans="1:3" x14ac:dyDescent="0.25">
      <c r="A46" s="14" t="s">
        <v>165</v>
      </c>
      <c r="B46" s="14" t="s">
        <v>66</v>
      </c>
      <c r="C46" s="20">
        <v>3.7921296296296297E-3</v>
      </c>
    </row>
    <row r="47" spans="1:3" x14ac:dyDescent="0.25">
      <c r="A47" s="14" t="s">
        <v>165</v>
      </c>
      <c r="B47" s="14" t="s">
        <v>64</v>
      </c>
      <c r="C47" s="20">
        <v>3.5285879629629625E-3</v>
      </c>
    </row>
    <row r="48" spans="1:3" x14ac:dyDescent="0.25">
      <c r="A48" s="14" t="s">
        <v>165</v>
      </c>
      <c r="B48" s="14" t="s">
        <v>68</v>
      </c>
      <c r="C48" s="20">
        <v>3.3063657407407412E-3</v>
      </c>
    </row>
    <row r="49" spans="1:3" x14ac:dyDescent="0.25">
      <c r="A49" s="14" t="s">
        <v>165</v>
      </c>
      <c r="B49" s="14" t="s">
        <v>65</v>
      </c>
      <c r="C49" s="20">
        <v>3.0533564814814815E-3</v>
      </c>
    </row>
    <row r="50" spans="1:3" x14ac:dyDescent="0.25">
      <c r="A50" s="14" t="s">
        <v>165</v>
      </c>
      <c r="B50" s="14" t="s">
        <v>98</v>
      </c>
      <c r="C50" s="20">
        <v>3.1614583333333334E-3</v>
      </c>
    </row>
    <row r="51" spans="1:3" x14ac:dyDescent="0.25">
      <c r="A51" s="14" t="s">
        <v>165</v>
      </c>
      <c r="B51" s="14" t="s">
        <v>67</v>
      </c>
      <c r="C51" s="20">
        <v>3.5968749999999998E-3</v>
      </c>
    </row>
    <row r="52" spans="1:3" x14ac:dyDescent="0.25">
      <c r="A52" s="14" t="s">
        <v>165</v>
      </c>
      <c r="B52" s="14" t="s">
        <v>99</v>
      </c>
      <c r="C52" s="20">
        <v>3.2103009259259259E-3</v>
      </c>
    </row>
    <row r="53" spans="1:3" x14ac:dyDescent="0.25">
      <c r="A53" s="14" t="s">
        <v>165</v>
      </c>
      <c r="B53" s="14" t="s">
        <v>100</v>
      </c>
      <c r="C53" s="20">
        <v>3.1092592592592591E-3</v>
      </c>
    </row>
    <row r="54" spans="1:3" x14ac:dyDescent="0.25">
      <c r="A54" s="14" t="s">
        <v>166</v>
      </c>
      <c r="B54" s="14" t="s">
        <v>66</v>
      </c>
      <c r="C54" s="20">
        <v>7.9208333333333335E-3</v>
      </c>
    </row>
    <row r="55" spans="1:3" x14ac:dyDescent="0.25">
      <c r="A55" s="14" t="s">
        <v>166</v>
      </c>
      <c r="B55" s="14" t="s">
        <v>64</v>
      </c>
      <c r="C55" s="20">
        <v>7.8895833333333335E-3</v>
      </c>
    </row>
    <row r="56" spans="1:3" x14ac:dyDescent="0.25">
      <c r="A56" s="14" t="s">
        <v>166</v>
      </c>
      <c r="B56" s="14" t="s">
        <v>68</v>
      </c>
      <c r="C56" s="20">
        <v>7.1469907407407411E-3</v>
      </c>
    </row>
    <row r="57" spans="1:3" x14ac:dyDescent="0.25">
      <c r="A57" s="14" t="s">
        <v>166</v>
      </c>
      <c r="B57" s="14" t="s">
        <v>65</v>
      </c>
      <c r="C57" s="20">
        <v>6.2394675925925916E-3</v>
      </c>
    </row>
    <row r="58" spans="1:3" x14ac:dyDescent="0.25">
      <c r="A58" s="14" t="s">
        <v>166</v>
      </c>
      <c r="B58" s="14" t="s">
        <v>98</v>
      </c>
      <c r="C58" s="20">
        <v>6.6437500000000003E-3</v>
      </c>
    </row>
    <row r="59" spans="1:3" x14ac:dyDescent="0.25">
      <c r="A59" s="14" t="s">
        <v>166</v>
      </c>
      <c r="B59" s="14" t="s">
        <v>67</v>
      </c>
      <c r="C59" s="20">
        <v>7.6862268518518512E-3</v>
      </c>
    </row>
    <row r="60" spans="1:3" x14ac:dyDescent="0.25">
      <c r="A60" s="14" t="s">
        <v>166</v>
      </c>
      <c r="B60" s="14" t="s">
        <v>99</v>
      </c>
      <c r="C60" s="20">
        <v>6.9881944444444453E-3</v>
      </c>
    </row>
    <row r="61" spans="1:3" x14ac:dyDescent="0.25">
      <c r="A61" s="14" t="s">
        <v>166</v>
      </c>
      <c r="B61" s="14" t="s">
        <v>100</v>
      </c>
      <c r="C61" s="20">
        <v>6.7694444444444434E-3</v>
      </c>
    </row>
    <row r="62" spans="1:3" x14ac:dyDescent="0.25">
      <c r="A62" s="14" t="s">
        <v>167</v>
      </c>
      <c r="B62" s="14" t="s">
        <v>66</v>
      </c>
      <c r="C62" s="20"/>
    </row>
    <row r="63" spans="1:3" x14ac:dyDescent="0.25">
      <c r="A63" s="14" t="s">
        <v>167</v>
      </c>
      <c r="B63" s="14" t="s">
        <v>64</v>
      </c>
      <c r="C63" s="20">
        <v>1.5522685185185186E-2</v>
      </c>
    </row>
    <row r="64" spans="1:3" x14ac:dyDescent="0.25">
      <c r="A64" s="14" t="s">
        <v>167</v>
      </c>
      <c r="B64" s="14" t="s">
        <v>68</v>
      </c>
      <c r="C64" s="20">
        <v>1.3892939814814813E-2</v>
      </c>
    </row>
    <row r="65" spans="1:3" x14ac:dyDescent="0.25">
      <c r="A65" s="14" t="s">
        <v>167</v>
      </c>
      <c r="B65" s="14" t="s">
        <v>65</v>
      </c>
      <c r="C65" s="20">
        <v>1.1864467592592591E-2</v>
      </c>
    </row>
    <row r="66" spans="1:3" x14ac:dyDescent="0.25">
      <c r="A66" s="14" t="s">
        <v>167</v>
      </c>
      <c r="B66" s="14" t="s">
        <v>98</v>
      </c>
      <c r="C66" s="20">
        <v>1.2891898148148147E-2</v>
      </c>
    </row>
    <row r="67" spans="1:3" x14ac:dyDescent="0.25">
      <c r="A67" s="14" t="s">
        <v>167</v>
      </c>
      <c r="B67" s="14" t="s">
        <v>67</v>
      </c>
      <c r="C67" s="20">
        <v>1.5017708333333333E-2</v>
      </c>
    </row>
    <row r="68" spans="1:3" x14ac:dyDescent="0.25">
      <c r="A68" s="14" t="s">
        <v>167</v>
      </c>
      <c r="B68" s="14" t="s">
        <v>99</v>
      </c>
      <c r="C68" s="20"/>
    </row>
    <row r="69" spans="1:3" x14ac:dyDescent="0.25">
      <c r="A69" s="14" t="s">
        <v>167</v>
      </c>
      <c r="B69" s="14" t="s">
        <v>100</v>
      </c>
      <c r="C69" s="20">
        <v>1.3679976851851851E-2</v>
      </c>
    </row>
    <row r="70" spans="1:3" x14ac:dyDescent="0.25">
      <c r="A70" s="14" t="s">
        <v>168</v>
      </c>
      <c r="B70" s="14" t="s">
        <v>94</v>
      </c>
      <c r="C70" s="20">
        <v>8.2141203703703705E-4</v>
      </c>
    </row>
    <row r="71" spans="1:3" x14ac:dyDescent="0.25">
      <c r="A71" s="14" t="s">
        <v>168</v>
      </c>
      <c r="B71" s="14" t="s">
        <v>95</v>
      </c>
      <c r="C71" s="20">
        <v>7.9814814814814809E-4</v>
      </c>
    </row>
    <row r="72" spans="1:3" x14ac:dyDescent="0.25">
      <c r="A72" s="14" t="s">
        <v>168</v>
      </c>
      <c r="B72" s="14" t="s">
        <v>96</v>
      </c>
      <c r="C72" s="20">
        <v>6.5532407407407412E-4</v>
      </c>
    </row>
    <row r="73" spans="1:3" x14ac:dyDescent="0.25">
      <c r="A73" s="14" t="s">
        <v>168</v>
      </c>
      <c r="B73" s="14" t="s">
        <v>97</v>
      </c>
      <c r="C73" s="20">
        <v>5.6122685185185193E-4</v>
      </c>
    </row>
    <row r="74" spans="1:3" x14ac:dyDescent="0.25">
      <c r="A74" s="14" t="s">
        <v>168</v>
      </c>
      <c r="B74" s="14" t="s">
        <v>63</v>
      </c>
      <c r="C74" s="20">
        <v>4.4768518518518513E-4</v>
      </c>
    </row>
    <row r="75" spans="1:3" x14ac:dyDescent="0.25">
      <c r="A75" s="14" t="s">
        <v>168</v>
      </c>
      <c r="B75" s="14" t="s">
        <v>66</v>
      </c>
      <c r="C75" s="20">
        <v>4.8761574074074077E-4</v>
      </c>
    </row>
    <row r="76" spans="1:3" x14ac:dyDescent="0.25">
      <c r="A76" s="14" t="s">
        <v>168</v>
      </c>
      <c r="B76" s="14" t="s">
        <v>64</v>
      </c>
      <c r="C76" s="20">
        <v>4.5763888888888894E-4</v>
      </c>
    </row>
    <row r="77" spans="1:3" x14ac:dyDescent="0.25">
      <c r="A77" s="14" t="s">
        <v>168</v>
      </c>
      <c r="B77" s="14" t="s">
        <v>68</v>
      </c>
      <c r="C77" s="20">
        <v>4.3067129629629624E-4</v>
      </c>
    </row>
    <row r="78" spans="1:3" x14ac:dyDescent="0.25">
      <c r="A78" s="14" t="s">
        <v>168</v>
      </c>
      <c r="B78" s="14" t="s">
        <v>65</v>
      </c>
      <c r="C78" s="20">
        <v>3.8923611111111109E-4</v>
      </c>
    </row>
    <row r="79" spans="1:3" x14ac:dyDescent="0.25">
      <c r="A79" s="14" t="s">
        <v>168</v>
      </c>
      <c r="B79" s="14" t="s">
        <v>98</v>
      </c>
      <c r="C79" s="20">
        <v>3.7106481481481479E-4</v>
      </c>
    </row>
    <row r="80" spans="1:3" x14ac:dyDescent="0.25">
      <c r="A80" s="14" t="s">
        <v>168</v>
      </c>
      <c r="B80" s="14" t="s">
        <v>67</v>
      </c>
      <c r="C80" s="20">
        <v>4.2523148148148151E-4</v>
      </c>
    </row>
    <row r="81" spans="1:3" x14ac:dyDescent="0.25">
      <c r="A81" s="14" t="s">
        <v>168</v>
      </c>
      <c r="B81" s="14" t="s">
        <v>99</v>
      </c>
      <c r="C81" s="20">
        <v>3.8622685185185179E-4</v>
      </c>
    </row>
    <row r="82" spans="1:3" x14ac:dyDescent="0.25">
      <c r="A82" s="14" t="s">
        <v>168</v>
      </c>
      <c r="B82" s="14" t="s">
        <v>100</v>
      </c>
      <c r="C82" s="20">
        <v>3.810185185185186E-4</v>
      </c>
    </row>
    <row r="83" spans="1:3" x14ac:dyDescent="0.25">
      <c r="A83" s="14" t="s">
        <v>169</v>
      </c>
      <c r="B83" s="14" t="s">
        <v>94</v>
      </c>
      <c r="C83" s="20">
        <v>2.1035879629629629E-3</v>
      </c>
    </row>
    <row r="84" spans="1:3" x14ac:dyDescent="0.25">
      <c r="A84" s="14" t="s">
        <v>169</v>
      </c>
      <c r="B84" s="14" t="s">
        <v>95</v>
      </c>
      <c r="C84" s="20">
        <v>2.0276620370370366E-3</v>
      </c>
    </row>
    <row r="85" spans="1:3" x14ac:dyDescent="0.25">
      <c r="A85" s="14" t="s">
        <v>169</v>
      </c>
      <c r="B85" s="14" t="s">
        <v>96</v>
      </c>
      <c r="C85" s="20">
        <v>1.5056712962962964E-3</v>
      </c>
    </row>
    <row r="86" spans="1:3" x14ac:dyDescent="0.25">
      <c r="A86" s="14" t="s">
        <v>169</v>
      </c>
      <c r="B86" s="14" t="s">
        <v>97</v>
      </c>
      <c r="C86" s="20">
        <v>1.202662037037037E-3</v>
      </c>
    </row>
    <row r="87" spans="1:3" x14ac:dyDescent="0.25">
      <c r="A87" s="14" t="s">
        <v>169</v>
      </c>
      <c r="B87" s="14" t="s">
        <v>63</v>
      </c>
      <c r="C87" s="20">
        <v>1.0753472222222221E-3</v>
      </c>
    </row>
    <row r="88" spans="1:3" x14ac:dyDescent="0.25">
      <c r="A88" s="14" t="s">
        <v>169</v>
      </c>
      <c r="B88" s="14" t="s">
        <v>66</v>
      </c>
      <c r="C88" s="20">
        <v>1.0054398148148147E-3</v>
      </c>
    </row>
    <row r="89" spans="1:3" x14ac:dyDescent="0.25">
      <c r="A89" s="14" t="s">
        <v>169</v>
      </c>
      <c r="B89" s="14" t="s">
        <v>64</v>
      </c>
      <c r="C89" s="20">
        <v>9.6284722222222225E-4</v>
      </c>
    </row>
    <row r="90" spans="1:3" x14ac:dyDescent="0.25">
      <c r="A90" s="14" t="s">
        <v>169</v>
      </c>
      <c r="B90" s="14" t="s">
        <v>68</v>
      </c>
      <c r="C90" s="20">
        <v>8.6064814814814814E-4</v>
      </c>
    </row>
    <row r="91" spans="1:3" x14ac:dyDescent="0.25">
      <c r="A91" s="14" t="s">
        <v>169</v>
      </c>
      <c r="B91" s="14" t="s">
        <v>65</v>
      </c>
      <c r="C91" s="20">
        <v>8.0208333333333336E-4</v>
      </c>
    </row>
    <row r="92" spans="1:3" x14ac:dyDescent="0.25">
      <c r="A92" s="14" t="s">
        <v>169</v>
      </c>
      <c r="B92" s="14" t="s">
        <v>98</v>
      </c>
      <c r="C92" s="20">
        <v>7.693287037037036E-4</v>
      </c>
    </row>
    <row r="93" spans="1:3" x14ac:dyDescent="0.25">
      <c r="A93" s="14" t="s">
        <v>169</v>
      </c>
      <c r="B93" s="14" t="s">
        <v>67</v>
      </c>
      <c r="C93" s="20">
        <v>9.2337962962962979E-4</v>
      </c>
    </row>
    <row r="94" spans="1:3" x14ac:dyDescent="0.25">
      <c r="A94" s="14" t="s">
        <v>169</v>
      </c>
      <c r="B94" s="14" t="s">
        <v>99</v>
      </c>
      <c r="C94" s="20">
        <v>7.9733796296296291E-4</v>
      </c>
    </row>
    <row r="95" spans="1:3" x14ac:dyDescent="0.25">
      <c r="A95" s="14" t="s">
        <v>169</v>
      </c>
      <c r="B95" s="14" t="s">
        <v>100</v>
      </c>
      <c r="C95" s="20">
        <v>7.9965277777777771E-4</v>
      </c>
    </row>
    <row r="96" spans="1:3" x14ac:dyDescent="0.25">
      <c r="A96" s="14" t="s">
        <v>170</v>
      </c>
      <c r="B96" s="14" t="s">
        <v>66</v>
      </c>
      <c r="C96" s="20">
        <v>2.1974537037037036E-3</v>
      </c>
    </row>
    <row r="97" spans="1:3" x14ac:dyDescent="0.25">
      <c r="A97" s="14" t="s">
        <v>170</v>
      </c>
      <c r="B97" s="14" t="s">
        <v>64</v>
      </c>
      <c r="C97" s="20">
        <v>2.0331018518518519E-3</v>
      </c>
    </row>
    <row r="98" spans="1:3" x14ac:dyDescent="0.25">
      <c r="A98" s="14" t="s">
        <v>170</v>
      </c>
      <c r="B98" s="14" t="s">
        <v>68</v>
      </c>
      <c r="C98" s="20">
        <v>2.0682870370370373E-3</v>
      </c>
    </row>
    <row r="99" spans="1:3" x14ac:dyDescent="0.25">
      <c r="A99" s="14" t="s">
        <v>170</v>
      </c>
      <c r="B99" s="14" t="s">
        <v>65</v>
      </c>
      <c r="C99" s="20">
        <v>1.7163194444444441E-3</v>
      </c>
    </row>
    <row r="100" spans="1:3" x14ac:dyDescent="0.25">
      <c r="A100" s="14" t="s">
        <v>170</v>
      </c>
      <c r="B100" s="14" t="s">
        <v>98</v>
      </c>
      <c r="C100" s="20">
        <v>1.6657407407407409E-3</v>
      </c>
    </row>
    <row r="101" spans="1:3" x14ac:dyDescent="0.25">
      <c r="A101" s="14" t="s">
        <v>170</v>
      </c>
      <c r="B101" s="14" t="s">
        <v>67</v>
      </c>
      <c r="C101" s="20">
        <v>2.0125E-3</v>
      </c>
    </row>
    <row r="102" spans="1:3" x14ac:dyDescent="0.25">
      <c r="A102" s="14" t="s">
        <v>170</v>
      </c>
      <c r="B102" s="14" t="s">
        <v>99</v>
      </c>
      <c r="C102" s="20">
        <v>1.7491898148148147E-3</v>
      </c>
    </row>
    <row r="103" spans="1:3" x14ac:dyDescent="0.25">
      <c r="A103" s="14" t="s">
        <v>170</v>
      </c>
      <c r="B103" s="14" t="s">
        <v>100</v>
      </c>
      <c r="C103" s="20">
        <v>1.7944444444444446E-3</v>
      </c>
    </row>
    <row r="104" spans="1:3" x14ac:dyDescent="0.25">
      <c r="A104" s="14" t="s">
        <v>171</v>
      </c>
      <c r="B104" s="14" t="s">
        <v>110</v>
      </c>
      <c r="C104" s="20">
        <v>1.2024305555555555E-3</v>
      </c>
    </row>
    <row r="105" spans="1:3" x14ac:dyDescent="0.25">
      <c r="A105" s="14" t="s">
        <v>171</v>
      </c>
      <c r="B105" s="14" t="s">
        <v>111</v>
      </c>
      <c r="C105" s="20">
        <v>8.4050925925925916E-4</v>
      </c>
    </row>
    <row r="106" spans="1:3" x14ac:dyDescent="0.25">
      <c r="A106" s="14" t="s">
        <v>171</v>
      </c>
      <c r="B106" s="14" t="s">
        <v>112</v>
      </c>
      <c r="C106" s="20">
        <v>6.2743055555555555E-4</v>
      </c>
    </row>
    <row r="107" spans="1:3" x14ac:dyDescent="0.25">
      <c r="A107" s="14" t="s">
        <v>171</v>
      </c>
      <c r="B107" s="14" t="s">
        <v>113</v>
      </c>
      <c r="C107" s="20">
        <v>6.0902777777777778E-4</v>
      </c>
    </row>
    <row r="108" spans="1:3" x14ac:dyDescent="0.25">
      <c r="A108" s="14" t="s">
        <v>171</v>
      </c>
      <c r="B108" s="14" t="s">
        <v>114</v>
      </c>
      <c r="C108" s="20">
        <v>5.0567129629629627E-4</v>
      </c>
    </row>
    <row r="109" spans="1:3" x14ac:dyDescent="0.25">
      <c r="A109" s="14" t="s">
        <v>171</v>
      </c>
      <c r="B109" s="14" t="s">
        <v>115</v>
      </c>
      <c r="C109" s="20">
        <v>5.1967592592592593E-4</v>
      </c>
    </row>
    <row r="110" spans="1:3" x14ac:dyDescent="0.25">
      <c r="A110" s="14" t="s">
        <v>171</v>
      </c>
      <c r="B110" s="14" t="s">
        <v>116</v>
      </c>
      <c r="C110" s="20">
        <v>5.1238425925925919E-4</v>
      </c>
    </row>
    <row r="111" spans="1:3" x14ac:dyDescent="0.25">
      <c r="A111" s="14" t="s">
        <v>171</v>
      </c>
      <c r="B111" s="14" t="s">
        <v>117</v>
      </c>
      <c r="C111" s="20">
        <v>4.4837962962962968E-4</v>
      </c>
    </row>
    <row r="112" spans="1:3" x14ac:dyDescent="0.25">
      <c r="A112" s="14" t="s">
        <v>171</v>
      </c>
      <c r="B112" s="14" t="s">
        <v>118</v>
      </c>
      <c r="C112" s="20">
        <v>4.4074074074074068E-4</v>
      </c>
    </row>
    <row r="113" spans="1:3" x14ac:dyDescent="0.25">
      <c r="A113" s="14" t="s">
        <v>171</v>
      </c>
      <c r="B113" s="14" t="s">
        <v>119</v>
      </c>
      <c r="C113" s="20">
        <v>4.7951388888888891E-4</v>
      </c>
    </row>
    <row r="114" spans="1:3" x14ac:dyDescent="0.25">
      <c r="A114" s="14" t="s">
        <v>171</v>
      </c>
      <c r="B114" s="14" t="s">
        <v>120</v>
      </c>
      <c r="C114" s="20">
        <v>4.135416666666666E-4</v>
      </c>
    </row>
    <row r="115" spans="1:3" x14ac:dyDescent="0.25">
      <c r="A115" s="14" t="s">
        <v>171</v>
      </c>
      <c r="B115" s="14" t="s">
        <v>121</v>
      </c>
      <c r="C115" s="20">
        <v>4.2152777777777778E-4</v>
      </c>
    </row>
    <row r="116" spans="1:3" x14ac:dyDescent="0.25">
      <c r="A116" s="14" t="s">
        <v>172</v>
      </c>
      <c r="B116" s="14" t="s">
        <v>110</v>
      </c>
      <c r="C116" s="20"/>
    </row>
    <row r="117" spans="1:3" x14ac:dyDescent="0.25">
      <c r="A117" s="14" t="s">
        <v>172</v>
      </c>
      <c r="B117" s="14" t="s">
        <v>111</v>
      </c>
      <c r="C117" s="20">
        <v>1.9099537037037036E-3</v>
      </c>
    </row>
    <row r="118" spans="1:3" x14ac:dyDescent="0.25">
      <c r="A118" s="14" t="s">
        <v>172</v>
      </c>
      <c r="B118" s="14" t="s">
        <v>112</v>
      </c>
      <c r="C118" s="20">
        <v>1.5005787037037036E-3</v>
      </c>
    </row>
    <row r="119" spans="1:3" x14ac:dyDescent="0.25">
      <c r="A119" s="14" t="s">
        <v>172</v>
      </c>
      <c r="B119" s="14" t="s">
        <v>113</v>
      </c>
      <c r="C119" s="20">
        <v>1.2905092592592593E-3</v>
      </c>
    </row>
    <row r="120" spans="1:3" x14ac:dyDescent="0.25">
      <c r="A120" s="14" t="s">
        <v>172</v>
      </c>
      <c r="B120" s="14" t="s">
        <v>114</v>
      </c>
      <c r="C120" s="20">
        <v>1.0862268518518519E-3</v>
      </c>
    </row>
    <row r="121" spans="1:3" x14ac:dyDescent="0.25">
      <c r="A121" s="14" t="s">
        <v>172</v>
      </c>
      <c r="B121" s="14" t="s">
        <v>115</v>
      </c>
      <c r="C121" s="20">
        <v>1.1054398148148147E-3</v>
      </c>
    </row>
    <row r="122" spans="1:3" x14ac:dyDescent="0.25">
      <c r="A122" s="14" t="s">
        <v>172</v>
      </c>
      <c r="B122" s="14" t="s">
        <v>116</v>
      </c>
      <c r="C122" s="20">
        <v>1.0532407407407407E-3</v>
      </c>
    </row>
    <row r="123" spans="1:3" x14ac:dyDescent="0.25">
      <c r="A123" s="14" t="s">
        <v>172</v>
      </c>
      <c r="B123" s="14" t="s">
        <v>117</v>
      </c>
      <c r="C123" s="20">
        <v>8.9814814814814824E-4</v>
      </c>
    </row>
    <row r="124" spans="1:3" x14ac:dyDescent="0.25">
      <c r="A124" s="14" t="s">
        <v>172</v>
      </c>
      <c r="B124" s="14" t="s">
        <v>118</v>
      </c>
      <c r="C124" s="20">
        <v>8.9039351851851855E-4</v>
      </c>
    </row>
    <row r="125" spans="1:3" x14ac:dyDescent="0.25">
      <c r="A125" s="14" t="s">
        <v>172</v>
      </c>
      <c r="B125" s="14" t="s">
        <v>119</v>
      </c>
      <c r="C125" s="20">
        <v>1.0358796296296297E-3</v>
      </c>
    </row>
    <row r="126" spans="1:3" x14ac:dyDescent="0.25">
      <c r="A126" s="14" t="s">
        <v>172</v>
      </c>
      <c r="B126" s="14" t="s">
        <v>120</v>
      </c>
      <c r="C126" s="20">
        <v>8.8912037037037041E-4</v>
      </c>
    </row>
    <row r="127" spans="1:3" x14ac:dyDescent="0.25">
      <c r="A127" s="14" t="s">
        <v>172</v>
      </c>
      <c r="B127" s="14" t="s">
        <v>121</v>
      </c>
      <c r="C127" s="20">
        <v>8.9259259259259272E-4</v>
      </c>
    </row>
    <row r="128" spans="1:3" x14ac:dyDescent="0.25">
      <c r="A128" s="14" t="s">
        <v>173</v>
      </c>
      <c r="B128" s="14" t="s">
        <v>113</v>
      </c>
      <c r="C128" s="20">
        <v>2.9789351851851852E-3</v>
      </c>
    </row>
    <row r="129" spans="1:3" x14ac:dyDescent="0.25">
      <c r="A129" s="14" t="s">
        <v>173</v>
      </c>
      <c r="B129" s="14" t="s">
        <v>114</v>
      </c>
      <c r="C129" s="20">
        <v>2.350925925925926E-3</v>
      </c>
    </row>
    <row r="130" spans="1:3" x14ac:dyDescent="0.25">
      <c r="A130" s="14" t="s">
        <v>173</v>
      </c>
      <c r="B130" s="14" t="s">
        <v>115</v>
      </c>
      <c r="C130" s="20">
        <v>2.5042824074074073E-3</v>
      </c>
    </row>
    <row r="131" spans="1:3" x14ac:dyDescent="0.25">
      <c r="A131" s="14" t="s">
        <v>173</v>
      </c>
      <c r="B131" s="14" t="s">
        <v>116</v>
      </c>
      <c r="C131" s="20">
        <v>2.3342592592592594E-3</v>
      </c>
    </row>
    <row r="132" spans="1:3" x14ac:dyDescent="0.25">
      <c r="A132" s="14" t="s">
        <v>173</v>
      </c>
      <c r="B132" s="14" t="s">
        <v>117</v>
      </c>
      <c r="C132" s="20">
        <v>2.0126157407407406E-3</v>
      </c>
    </row>
    <row r="133" spans="1:3" x14ac:dyDescent="0.25">
      <c r="A133" s="14" t="s">
        <v>173</v>
      </c>
      <c r="B133" s="14" t="s">
        <v>118</v>
      </c>
      <c r="C133" s="20">
        <v>2.0150462962962965E-3</v>
      </c>
    </row>
    <row r="134" spans="1:3" x14ac:dyDescent="0.25">
      <c r="A134" s="14" t="s">
        <v>173</v>
      </c>
      <c r="B134" s="14" t="s">
        <v>119</v>
      </c>
      <c r="C134" s="20">
        <v>2.2127314814814813E-3</v>
      </c>
    </row>
    <row r="135" spans="1:3" x14ac:dyDescent="0.25">
      <c r="A135" s="14" t="s">
        <v>173</v>
      </c>
      <c r="B135" s="14" t="s">
        <v>120</v>
      </c>
      <c r="C135" s="20">
        <v>2.0375000000000002E-3</v>
      </c>
    </row>
    <row r="136" spans="1:3" x14ac:dyDescent="0.25">
      <c r="A136" s="14" t="s">
        <v>173</v>
      </c>
      <c r="B136" s="14" t="s">
        <v>121</v>
      </c>
      <c r="C136" s="20">
        <v>1.984837962962963E-3</v>
      </c>
    </row>
    <row r="137" spans="1:3" x14ac:dyDescent="0.25">
      <c r="A137" s="14" t="s">
        <v>174</v>
      </c>
      <c r="B137" s="14" t="s">
        <v>94</v>
      </c>
      <c r="C137" s="20"/>
    </row>
    <row r="138" spans="1:3" x14ac:dyDescent="0.25">
      <c r="A138" s="14" t="s">
        <v>174</v>
      </c>
      <c r="B138" s="14" t="s">
        <v>95</v>
      </c>
      <c r="C138" s="20"/>
    </row>
    <row r="139" spans="1:3" x14ac:dyDescent="0.25">
      <c r="A139" s="14" t="s">
        <v>174</v>
      </c>
      <c r="B139" s="14" t="s">
        <v>96</v>
      </c>
      <c r="C139" s="20">
        <v>6.8101851851851863E-4</v>
      </c>
    </row>
    <row r="140" spans="1:3" x14ac:dyDescent="0.25">
      <c r="A140" s="14" t="s">
        <v>174</v>
      </c>
      <c r="B140" s="14" t="s">
        <v>97</v>
      </c>
      <c r="C140" s="20">
        <v>6.5231481481481477E-4</v>
      </c>
    </row>
    <row r="141" spans="1:3" x14ac:dyDescent="0.25">
      <c r="A141" s="14" t="s">
        <v>174</v>
      </c>
      <c r="B141" s="14" t="s">
        <v>63</v>
      </c>
      <c r="C141" s="20">
        <v>4.6886574074074067E-4</v>
      </c>
    </row>
    <row r="142" spans="1:3" x14ac:dyDescent="0.25">
      <c r="A142" s="14" t="s">
        <v>174</v>
      </c>
      <c r="B142" s="14" t="s">
        <v>66</v>
      </c>
      <c r="C142" s="20">
        <v>4.4490740740740737E-4</v>
      </c>
    </row>
    <row r="143" spans="1:3" x14ac:dyDescent="0.25">
      <c r="A143" s="14" t="s">
        <v>174</v>
      </c>
      <c r="B143" s="14" t="s">
        <v>64</v>
      </c>
      <c r="C143" s="20">
        <v>3.9895833333333336E-4</v>
      </c>
    </row>
    <row r="144" spans="1:3" x14ac:dyDescent="0.25">
      <c r="A144" s="14" t="s">
        <v>174</v>
      </c>
      <c r="B144" s="14" t="s">
        <v>68</v>
      </c>
      <c r="C144" s="20">
        <v>3.8993055555555553E-4</v>
      </c>
    </row>
    <row r="145" spans="1:3" x14ac:dyDescent="0.25">
      <c r="A145" s="14" t="s">
        <v>174</v>
      </c>
      <c r="B145" s="14" t="s">
        <v>65</v>
      </c>
      <c r="C145" s="20">
        <v>3.7013888888888887E-4</v>
      </c>
    </row>
    <row r="146" spans="1:3" x14ac:dyDescent="0.25">
      <c r="A146" s="14" t="s">
        <v>174</v>
      </c>
      <c r="B146" s="14" t="s">
        <v>98</v>
      </c>
      <c r="C146" s="20">
        <v>3.6597222222222223E-4</v>
      </c>
    </row>
    <row r="147" spans="1:3" x14ac:dyDescent="0.25">
      <c r="A147" s="14" t="s">
        <v>174</v>
      </c>
      <c r="B147" s="14" t="s">
        <v>67</v>
      </c>
      <c r="C147" s="20">
        <v>4.2048611111111106E-4</v>
      </c>
    </row>
    <row r="148" spans="1:3" x14ac:dyDescent="0.25">
      <c r="A148" s="14" t="s">
        <v>174</v>
      </c>
      <c r="B148" s="14" t="s">
        <v>99</v>
      </c>
      <c r="C148" s="20">
        <v>3.4803240740740736E-4</v>
      </c>
    </row>
    <row r="149" spans="1:3" x14ac:dyDescent="0.25">
      <c r="A149" s="14" t="s">
        <v>174</v>
      </c>
      <c r="B149" s="14" t="s">
        <v>100</v>
      </c>
      <c r="C149" s="20">
        <v>3.523148148148148E-4</v>
      </c>
    </row>
    <row r="150" spans="1:3" x14ac:dyDescent="0.25">
      <c r="A150" s="14" t="s">
        <v>175</v>
      </c>
      <c r="B150" s="14" t="s">
        <v>63</v>
      </c>
      <c r="C150" s="20">
        <v>1.3707175925925926E-3</v>
      </c>
    </row>
    <row r="151" spans="1:3" x14ac:dyDescent="0.25">
      <c r="A151" s="14" t="s">
        <v>175</v>
      </c>
      <c r="B151" s="14" t="s">
        <v>66</v>
      </c>
      <c r="C151" s="20">
        <v>1.0372685185185185E-3</v>
      </c>
    </row>
    <row r="152" spans="1:3" x14ac:dyDescent="0.25">
      <c r="A152" s="14" t="s">
        <v>175</v>
      </c>
      <c r="B152" s="14" t="s">
        <v>64</v>
      </c>
      <c r="C152" s="20">
        <v>9.2754629629629621E-4</v>
      </c>
    </row>
    <row r="153" spans="1:3" x14ac:dyDescent="0.25">
      <c r="A153" s="14" t="s">
        <v>175</v>
      </c>
      <c r="B153" s="14" t="s">
        <v>68</v>
      </c>
      <c r="C153" s="20">
        <v>8.2916666666666653E-4</v>
      </c>
    </row>
    <row r="154" spans="1:3" x14ac:dyDescent="0.25">
      <c r="A154" s="14" t="s">
        <v>175</v>
      </c>
      <c r="B154" s="14" t="s">
        <v>65</v>
      </c>
      <c r="C154" s="20">
        <v>7.7245370370370369E-4</v>
      </c>
    </row>
    <row r="155" spans="1:3" x14ac:dyDescent="0.25">
      <c r="A155" s="14" t="s">
        <v>175</v>
      </c>
      <c r="B155" s="14" t="s">
        <v>98</v>
      </c>
      <c r="C155" s="20">
        <v>7.8773148148148159E-4</v>
      </c>
    </row>
    <row r="156" spans="1:3" x14ac:dyDescent="0.25">
      <c r="A156" s="14" t="s">
        <v>175</v>
      </c>
      <c r="B156" s="14" t="s">
        <v>67</v>
      </c>
      <c r="C156" s="20">
        <v>9.25462962962963E-4</v>
      </c>
    </row>
    <row r="157" spans="1:3" x14ac:dyDescent="0.25">
      <c r="A157" s="14" t="s">
        <v>175</v>
      </c>
      <c r="B157" s="14" t="s">
        <v>99</v>
      </c>
      <c r="C157" s="20">
        <v>7.3043981481481484E-4</v>
      </c>
    </row>
    <row r="158" spans="1:3" x14ac:dyDescent="0.25">
      <c r="A158" s="14" t="s">
        <v>175</v>
      </c>
      <c r="B158" s="14" t="s">
        <v>100</v>
      </c>
      <c r="C158" s="20">
        <v>7.6331018518518512E-4</v>
      </c>
    </row>
    <row r="159" spans="1:3" x14ac:dyDescent="0.25">
      <c r="A159" s="14" t="s">
        <v>176</v>
      </c>
      <c r="B159" s="14" t="s">
        <v>68</v>
      </c>
      <c r="C159" s="20">
        <v>1.9370370370370372E-3</v>
      </c>
    </row>
    <row r="160" spans="1:3" x14ac:dyDescent="0.25">
      <c r="A160" s="14" t="s">
        <v>176</v>
      </c>
      <c r="B160" s="14" t="s">
        <v>65</v>
      </c>
      <c r="C160" s="20">
        <v>1.7689814814814816E-3</v>
      </c>
    </row>
    <row r="161" spans="1:3" x14ac:dyDescent="0.25">
      <c r="A161" s="14" t="s">
        <v>176</v>
      </c>
      <c r="B161" s="14" t="s">
        <v>98</v>
      </c>
      <c r="C161" s="20">
        <v>1.7825231481481483E-3</v>
      </c>
    </row>
    <row r="162" spans="1:3" x14ac:dyDescent="0.25">
      <c r="A162" s="14" t="s">
        <v>176</v>
      </c>
      <c r="B162" s="14" t="s">
        <v>67</v>
      </c>
      <c r="C162" s="20">
        <v>2.0960648148148149E-3</v>
      </c>
    </row>
    <row r="163" spans="1:3" x14ac:dyDescent="0.25">
      <c r="A163" s="14" t="s">
        <v>176</v>
      </c>
      <c r="B163" s="14" t="s">
        <v>99</v>
      </c>
      <c r="C163" s="20">
        <v>1.928703703703704E-3</v>
      </c>
    </row>
    <row r="164" spans="1:3" x14ac:dyDescent="0.25">
      <c r="A164" s="14" t="s">
        <v>176</v>
      </c>
      <c r="B164" s="14" t="s">
        <v>100</v>
      </c>
      <c r="C164" s="20">
        <v>1.7578703703703706E-3</v>
      </c>
    </row>
    <row r="165" spans="1:3" x14ac:dyDescent="0.25">
      <c r="A165" s="14" t="s">
        <v>177</v>
      </c>
      <c r="B165" s="14" t="s">
        <v>128</v>
      </c>
      <c r="C165" s="20"/>
    </row>
    <row r="166" spans="1:3" x14ac:dyDescent="0.25">
      <c r="A166" s="14" t="s">
        <v>177</v>
      </c>
      <c r="B166" s="14" t="s">
        <v>129</v>
      </c>
      <c r="C166" s="20">
        <v>3.8296296296296294E-3</v>
      </c>
    </row>
    <row r="167" spans="1:3" x14ac:dyDescent="0.25">
      <c r="A167" s="14" t="s">
        <v>177</v>
      </c>
      <c r="B167" s="14" t="s">
        <v>130</v>
      </c>
      <c r="C167" s="20">
        <v>2.4231481481481478E-3</v>
      </c>
    </row>
    <row r="168" spans="1:3" x14ac:dyDescent="0.25">
      <c r="A168" s="14" t="s">
        <v>177</v>
      </c>
      <c r="B168" s="14" t="s">
        <v>131</v>
      </c>
      <c r="C168" s="20">
        <v>1.9425925925925928E-3</v>
      </c>
    </row>
    <row r="169" spans="1:3" x14ac:dyDescent="0.25">
      <c r="A169" s="14" t="s">
        <v>178</v>
      </c>
      <c r="B169" s="14" t="s">
        <v>130</v>
      </c>
      <c r="C169" s="20">
        <v>3.4315972222222217E-3</v>
      </c>
    </row>
    <row r="170" spans="1:3" x14ac:dyDescent="0.25">
      <c r="A170" s="14" t="s">
        <v>178</v>
      </c>
      <c r="B170" s="14" t="s">
        <v>131</v>
      </c>
      <c r="C170" s="20">
        <v>3.4223379629629634E-3</v>
      </c>
    </row>
    <row r="171" spans="1:3" x14ac:dyDescent="0.25">
      <c r="A171" s="14" t="s">
        <v>178</v>
      </c>
      <c r="B171" s="14" t="s">
        <v>133</v>
      </c>
      <c r="C171" s="20">
        <v>2.2405092592592594E-3</v>
      </c>
    </row>
    <row r="172" spans="1:3" x14ac:dyDescent="0.25">
      <c r="A172" s="14" t="s">
        <v>178</v>
      </c>
      <c r="B172" s="14" t="s">
        <v>134</v>
      </c>
      <c r="C172" s="20">
        <v>2.1902777777777775E-3</v>
      </c>
    </row>
    <row r="173" spans="1:3" x14ac:dyDescent="0.25">
      <c r="A173" s="14" t="s">
        <v>178</v>
      </c>
      <c r="B173" s="14" t="s">
        <v>135</v>
      </c>
      <c r="C173" s="20">
        <v>1.9494212962962963E-3</v>
      </c>
    </row>
    <row r="174" spans="1:3" x14ac:dyDescent="0.25">
      <c r="A174" s="14" t="s">
        <v>178</v>
      </c>
      <c r="B174" s="14" t="s">
        <v>136</v>
      </c>
      <c r="C174" s="20">
        <v>1.8322916666666667E-3</v>
      </c>
    </row>
    <row r="175" spans="1:3" x14ac:dyDescent="0.25">
      <c r="A175" s="14" t="s">
        <v>178</v>
      </c>
      <c r="B175" s="14" t="s">
        <v>137</v>
      </c>
      <c r="C175" s="20">
        <v>1.7109953703703705E-3</v>
      </c>
    </row>
    <row r="176" spans="1:3" x14ac:dyDescent="0.25">
      <c r="A176" s="14" t="s">
        <v>178</v>
      </c>
      <c r="B176" s="14" t="s">
        <v>138</v>
      </c>
      <c r="C176" s="20">
        <v>1.7377314814814816E-3</v>
      </c>
    </row>
    <row r="177" spans="1:3" x14ac:dyDescent="0.25">
      <c r="A177" s="14" t="s">
        <v>178</v>
      </c>
      <c r="B177" s="14" t="s">
        <v>139</v>
      </c>
      <c r="C177" s="20">
        <v>1.9949074074074075E-3</v>
      </c>
    </row>
    <row r="178" spans="1:3" x14ac:dyDescent="0.25">
      <c r="A178" s="14" t="s">
        <v>178</v>
      </c>
      <c r="B178" s="14" t="s">
        <v>140</v>
      </c>
      <c r="C178" s="20">
        <v>1.7371527777777778E-3</v>
      </c>
    </row>
    <row r="179" spans="1:3" x14ac:dyDescent="0.25">
      <c r="A179" s="14" t="s">
        <v>178</v>
      </c>
      <c r="B179" s="14" t="s">
        <v>141</v>
      </c>
      <c r="C179" s="20">
        <v>1.7146990740740742E-3</v>
      </c>
    </row>
    <row r="180" spans="1:3" x14ac:dyDescent="0.25">
      <c r="A180" s="14" t="s">
        <v>179</v>
      </c>
      <c r="B180" s="14" t="s">
        <v>136</v>
      </c>
      <c r="C180" s="20">
        <v>4.0192129629629631E-3</v>
      </c>
    </row>
    <row r="181" spans="1:3" x14ac:dyDescent="0.25">
      <c r="A181" s="14" t="s">
        <v>179</v>
      </c>
      <c r="B181" s="14" t="s">
        <v>137</v>
      </c>
      <c r="C181" s="20">
        <v>3.8853009259259262E-3</v>
      </c>
    </row>
    <row r="182" spans="1:3" x14ac:dyDescent="0.25">
      <c r="A182" s="14" t="s">
        <v>179</v>
      </c>
      <c r="B182" s="14" t="s">
        <v>138</v>
      </c>
      <c r="C182" s="20">
        <v>3.8879629629629629E-3</v>
      </c>
    </row>
    <row r="183" spans="1:3" x14ac:dyDescent="0.25">
      <c r="A183" s="14" t="s">
        <v>179</v>
      </c>
      <c r="B183" s="14" t="s">
        <v>139</v>
      </c>
      <c r="C183" s="20">
        <v>4.4065972222222223E-3</v>
      </c>
    </row>
    <row r="184" spans="1:3" x14ac:dyDescent="0.25">
      <c r="A184" s="14" t="s">
        <v>179</v>
      </c>
      <c r="B184" s="14" t="s">
        <v>140</v>
      </c>
      <c r="C184" s="20">
        <v>3.8150462962962968E-3</v>
      </c>
    </row>
    <row r="185" spans="1:3" x14ac:dyDescent="0.25">
      <c r="A185" s="14" t="s">
        <v>179</v>
      </c>
      <c r="B185" s="14" t="s">
        <v>141</v>
      </c>
      <c r="C185" s="20">
        <v>3.8185185185185184E-3</v>
      </c>
    </row>
    <row r="186" spans="1:3" x14ac:dyDescent="0.25">
      <c r="A186" s="21" t="s">
        <v>62</v>
      </c>
      <c r="C186" s="16"/>
    </row>
    <row r="187" spans="1:3" x14ac:dyDescent="0.25">
      <c r="A187" s="8" t="s">
        <v>143</v>
      </c>
      <c r="B187" s="8" t="s">
        <v>144</v>
      </c>
      <c r="C187" s="9">
        <v>3.3506944444444442E-4</v>
      </c>
    </row>
    <row r="188" spans="1:3" x14ac:dyDescent="0.25">
      <c r="A188" s="8" t="s">
        <v>145</v>
      </c>
      <c r="B188" s="8" t="s">
        <v>144</v>
      </c>
      <c r="C188" s="9">
        <v>7.2685185185185179E-4</v>
      </c>
    </row>
    <row r="189" spans="1:3" x14ac:dyDescent="0.25">
      <c r="A189" s="8" t="s">
        <v>146</v>
      </c>
      <c r="B189" s="8" t="s">
        <v>144</v>
      </c>
      <c r="C189" s="9">
        <v>1.5569444444444443E-3</v>
      </c>
    </row>
    <row r="190" spans="1:3" x14ac:dyDescent="0.25">
      <c r="A190" s="8" t="s">
        <v>148</v>
      </c>
      <c r="B190" s="8" t="s">
        <v>144</v>
      </c>
      <c r="C190" s="9">
        <v>3.3016203703703701E-3</v>
      </c>
    </row>
    <row r="191" spans="1:3" x14ac:dyDescent="0.25">
      <c r="A191" s="8" t="s">
        <v>149</v>
      </c>
      <c r="B191" s="8" t="s">
        <v>144</v>
      </c>
      <c r="C191" s="9">
        <v>6.9098379629629622E-3</v>
      </c>
    </row>
    <row r="192" spans="1:3" x14ac:dyDescent="0.25">
      <c r="A192" s="8" t="s">
        <v>150</v>
      </c>
      <c r="B192" s="8" t="s">
        <v>144</v>
      </c>
      <c r="C192" s="9">
        <v>1.3618055555555555E-2</v>
      </c>
    </row>
    <row r="193" spans="1:3" x14ac:dyDescent="0.25">
      <c r="A193" s="8" t="s">
        <v>143</v>
      </c>
      <c r="B193" s="8" t="s">
        <v>180</v>
      </c>
      <c r="C193" s="9">
        <v>3.768518518518519E-4</v>
      </c>
    </row>
    <row r="194" spans="1:3" x14ac:dyDescent="0.25">
      <c r="A194" s="8" t="s">
        <v>145</v>
      </c>
      <c r="B194" s="8" t="s">
        <v>180</v>
      </c>
      <c r="C194" s="9">
        <v>8.074074074074074E-4</v>
      </c>
    </row>
    <row r="195" spans="1:3" x14ac:dyDescent="0.25">
      <c r="A195" s="8" t="s">
        <v>146</v>
      </c>
      <c r="B195" s="8" t="s">
        <v>151</v>
      </c>
      <c r="C195" s="9">
        <v>1.8270833333333336E-3</v>
      </c>
    </row>
    <row r="196" spans="1:3" x14ac:dyDescent="0.25">
      <c r="A196" s="8" t="s">
        <v>143</v>
      </c>
      <c r="B196" s="8" t="s">
        <v>152</v>
      </c>
      <c r="C196" s="9">
        <v>4.2604166666666675E-4</v>
      </c>
    </row>
    <row r="197" spans="1:3" x14ac:dyDescent="0.25">
      <c r="A197" s="8" t="s">
        <v>145</v>
      </c>
      <c r="B197" s="8" t="s">
        <v>152</v>
      </c>
      <c r="C197" s="9">
        <v>9.4351851851851856E-4</v>
      </c>
    </row>
    <row r="198" spans="1:3" x14ac:dyDescent="0.25">
      <c r="A198" s="8" t="s">
        <v>146</v>
      </c>
      <c r="B198" s="8" t="s">
        <v>152</v>
      </c>
      <c r="C198" s="9">
        <v>2.0135416666666665E-3</v>
      </c>
    </row>
    <row r="199" spans="1:3" x14ac:dyDescent="0.25">
      <c r="A199" s="8" t="s">
        <v>143</v>
      </c>
      <c r="B199" s="8" t="s">
        <v>153</v>
      </c>
      <c r="C199" s="9">
        <v>3.5937499999999994E-4</v>
      </c>
    </row>
    <row r="200" spans="1:3" x14ac:dyDescent="0.25">
      <c r="A200" s="8" t="s">
        <v>145</v>
      </c>
      <c r="B200" s="8" t="s">
        <v>153</v>
      </c>
      <c r="C200" s="9">
        <v>8.0625E-4</v>
      </c>
    </row>
    <row r="201" spans="1:3" x14ac:dyDescent="0.25">
      <c r="A201" s="8" t="s">
        <v>146</v>
      </c>
      <c r="B201" s="8" t="s">
        <v>153</v>
      </c>
      <c r="C201" s="9">
        <v>1.8347222222222222E-3</v>
      </c>
    </row>
    <row r="202" spans="1:3" x14ac:dyDescent="0.25">
      <c r="A202" s="8" t="s">
        <v>146</v>
      </c>
      <c r="B202" s="8" t="s">
        <v>154</v>
      </c>
      <c r="C202" s="9">
        <v>1.7754629629629631E-3</v>
      </c>
    </row>
    <row r="203" spans="1:3" x14ac:dyDescent="0.25">
      <c r="A203" s="8" t="s">
        <v>148</v>
      </c>
      <c r="B203" s="8" t="s">
        <v>154</v>
      </c>
      <c r="C203" s="9">
        <v>3.8611111111111116E-3</v>
      </c>
    </row>
    <row r="204" spans="1:3" x14ac:dyDescent="0.25">
      <c r="A204" s="8" t="s">
        <v>155</v>
      </c>
      <c r="B204" s="8" t="s">
        <v>181</v>
      </c>
      <c r="C204" s="9"/>
    </row>
    <row r="205" spans="1:3" x14ac:dyDescent="0.25">
      <c r="A205" s="8" t="s">
        <v>157</v>
      </c>
      <c r="B205" s="8" t="s">
        <v>182</v>
      </c>
      <c r="C205" s="9"/>
    </row>
    <row r="206" spans="1:3" x14ac:dyDescent="0.25">
      <c r="A206" s="8" t="s">
        <v>159</v>
      </c>
      <c r="B206" s="8" t="s">
        <v>183</v>
      </c>
      <c r="C206" s="9"/>
    </row>
    <row r="207" spans="1:3" x14ac:dyDescent="0.25">
      <c r="A207" s="8" t="s">
        <v>155</v>
      </c>
      <c r="B207" s="8" t="s">
        <v>161</v>
      </c>
      <c r="C207" s="9">
        <v>1.6192129629629629E-3</v>
      </c>
    </row>
    <row r="208" spans="1:3" x14ac:dyDescent="0.25">
      <c r="A208" s="8" t="s">
        <v>157</v>
      </c>
      <c r="B208" s="8" t="s">
        <v>161</v>
      </c>
      <c r="C208" s="9">
        <v>3.3565972222222222E-3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Úrslit</vt:lpstr>
      <vt:lpstr>Heimsmet karla</vt:lpstr>
      <vt:lpstr>Heimsmet kvenna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halldor</cp:lastModifiedBy>
  <cp:lastPrinted>2011-06-05T16:10:28Z</cp:lastPrinted>
  <dcterms:created xsi:type="dcterms:W3CDTF">2011-05-31T22:32:36Z</dcterms:created>
  <dcterms:modified xsi:type="dcterms:W3CDTF">2011-06-06T16:44:41Z</dcterms:modified>
</cp:coreProperties>
</file>